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905" windowWidth="15600" windowHeight="6900" tabRatio="761" activeTab="4"/>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33" i="6" l="1"/>
  <c r="E33" i="6"/>
  <c r="D33" i="6"/>
  <c r="D32" i="6"/>
  <c r="E32" i="6"/>
  <c r="F32" i="6"/>
  <c r="F25" i="6"/>
  <c r="E25" i="6"/>
  <c r="D25" i="6"/>
  <c r="D24" i="6"/>
  <c r="E24" i="6"/>
  <c r="F24" i="6"/>
  <c r="D19" i="6"/>
  <c r="E19" i="6"/>
  <c r="F19" i="6"/>
  <c r="D16" i="6"/>
  <c r="E16" i="6"/>
  <c r="F16" i="6"/>
  <c r="C8" i="5"/>
  <c r="C7" i="5"/>
  <c r="C6" i="5"/>
  <c r="N70" i="5"/>
  <c r="M70" i="5"/>
  <c r="L70" i="5"/>
</calcChain>
</file>

<file path=xl/sharedStrings.xml><?xml version="1.0" encoding="utf-8"?>
<sst xmlns="http://schemas.openxmlformats.org/spreadsheetml/2006/main" count="448" uniqueCount="282">
  <si>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</si>
  <si>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</si>
  <si>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</si>
  <si>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</si>
  <si>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</si>
  <si>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</si>
  <si>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</si>
  <si>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</si>
  <si>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</si>
  <si>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</si>
  <si>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</si>
  <si>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</si>
  <si>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</si>
  <si>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</si>
  <si>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</si>
  <si>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</si>
  <si>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</si>
  <si>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</si>
  <si>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</si>
  <si>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</si>
  <si>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</si>
  <si>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</si>
  <si>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</si>
  <si>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</si>
  <si>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</si>
  <si>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</si>
  <si>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</si>
  <si>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</si>
  <si>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</si>
  <si>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</si>
  <si>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</si>
  <si>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</si>
  <si>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</si>
  <si>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</si>
  <si>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</si>
  <si>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</si>
  <si>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</si>
  <si>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</si>
  <si>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</si>
  <si>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</si>
  <si>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</si>
  <si>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</si>
  <si>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</si>
  <si>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</si>
  <si>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</si>
  <si>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</si>
  <si>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</si>
  <si>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</si>
  <si>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</si>
  <si>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</si>
  <si>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</si>
  <si>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</si>
  <si>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</si>
  <si>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</si>
  <si>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</si>
  <si>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</si>
  <si>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</si>
  <si>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</si>
  <si>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</si>
  <si>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</si>
  <si>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</si>
  <si>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</si>
  <si>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</si>
  <si>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</si>
  <si>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</si>
  <si>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</si>
  <si>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</si>
  <si>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</si>
  <si>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</si>
  <si>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</si>
  <si>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</si>
  <si>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</si>
  <si>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</si>
  <si>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</si>
  <si>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</si>
  <si>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</si>
  <si>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</si>
  <si>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</si>
  <si>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</si>
  <si>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</si>
  <si>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</si>
  <si>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</si>
  <si>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</si>
  <si>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</si>
  <si>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</si>
  <si>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</si>
  <si>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</si>
  <si>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</si>
  <si>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</si>
  <si>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</si>
  <si>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</si>
  <si>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</si>
  <si>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</si>
  <si>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</si>
  <si>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</si>
  <si>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</si>
  <si>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</si>
  <si>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</si>
  <si>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</si>
  <si>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</si>
  <si>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</si>
  <si>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</si>
  <si>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</si>
  <si>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</si>
  <si>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</si>
  <si>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</si>
  <si>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</si>
  <si>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</si>
  <si>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</si>
  <si>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</si>
  <si>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</si>
  <si>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</si>
  <si>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</si>
  <si>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</si>
  <si>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</si>
  <si>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</si>
  <si>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</si>
  <si>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</si>
  <si>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</si>
  <si>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</si>
  <si>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</si>
  <si>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</si>
  <si>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</si>
  <si>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</si>
  <si>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</si>
  <si>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</si>
  <si>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</si>
  <si>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</si>
  <si>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</si>
  <si>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</si>
  <si>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</si>
  <si>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</si>
  <si>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</si>
  <si>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</si>
  <si>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IKFP</t>
  </si>
  <si>
    <t>HSAD</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</si>
  <si>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</si>
  <si>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</si>
  <si>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</si>
  <si>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</si>
  <si>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</si>
  <si>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</si>
  <si>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</si>
  <si>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</si>
  <si>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</si>
  <si>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</si>
  <si>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</si>
  <si>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</si>
  <si>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</si>
  <si>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</si>
  <si>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</si>
  <si>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</si>
  <si>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</si>
  <si>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</si>
  <si>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IMPI</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</si>
  <si>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</si>
  <si>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</si>
  <si>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</si>
  <si>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</si>
  <si>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</si>
  <si>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</si>
  <si>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</si>
  <si>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</si>
  <si>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</si>
  <si>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</si>
  <si>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</si>
  <si>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</si>
  <si>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</si>
  <si>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</si>
  <si>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</si>
  <si>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</si>
  <si>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</si>
  <si>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</si>
  <si>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</si>
  <si>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</si>
  <si>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</si>
  <si>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</si>
  <si>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</si>
  <si>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</si>
  <si>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</si>
  <si>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</si>
  <si>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</si>
  <si>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</si>
  <si>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</si>
  <si>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</si>
  <si>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</si>
  <si>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</si>
  <si>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</si>
  <si>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</si>
  <si>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</si>
  <si>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</si>
  <si>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</si>
  <si>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</si>
  <si>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</si>
  <si>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</si>
  <si>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</si>
  <si>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</si>
  <si>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</si>
  <si>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</si>
  <si>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</si>
  <si>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</si>
  <si>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</si>
  <si>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</si>
  <si>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</si>
  <si>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</si>
  <si>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</si>
  <si>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</si>
  <si>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</si>
  <si>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</si>
  <si>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</si>
  <si>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Kurdistan  Bank</t>
  </si>
  <si>
    <t>General Assembly Meeting  holding on Wednesday 28/12/2011 Discussion Financial Statements and increase in company capital( subscription) (15%)   stopping trading from 28/12/2011 in closing price (0.570) ID .company stopping by ISC decision .</t>
  </si>
  <si>
    <t>Ready Made Clothes</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</si>
  <si>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</si>
  <si>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</si>
  <si>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</si>
  <si>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</si>
  <si>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 xml:space="preserve">Bank of Baghdad </t>
  </si>
  <si>
    <t>Ashur Bank</t>
  </si>
  <si>
    <t>Investment Bank</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</si>
  <si>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</si>
  <si>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</si>
  <si>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</si>
  <si>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</si>
  <si>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</si>
  <si>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</si>
  <si>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</si>
  <si>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</si>
  <si>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</si>
  <si>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</si>
  <si>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</si>
  <si>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</si>
  <si>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</si>
  <si>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</si>
  <si>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</si>
  <si>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</si>
  <si>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</si>
  <si>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</si>
  <si>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</si>
  <si>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</si>
  <si>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</si>
  <si>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</si>
  <si>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Investment sector</t>
  </si>
  <si>
    <t>AMAP</t>
  </si>
  <si>
    <t>AAHP</t>
  </si>
  <si>
    <t>AIPM</t>
  </si>
  <si>
    <t>General Assembly Meeting of the company decided in  holding its meeting at 30/6/2012 increasing in company capital from (59.800) billion to (100) billion split shares(3.572%) and subscription (61.4568%), start subscription from 30/8/2012 in Ashur Bank main Branch in Baghdad and Irbil Branch .</t>
  </si>
  <si>
    <t>Sell</t>
  </si>
  <si>
    <t>Al-Mansour Hotels</t>
  </si>
  <si>
    <t>General Assembly Meeting  holding on Sunday12/8/2012 to increase in company capital from (100) billion to (150) billion subscription (50%)  Suspend trading from 6/8/2012 in closing price (0.900) ID .</t>
  </si>
  <si>
    <t>General Assembly Meeting will be holding on Saturday 25/8/2012 Discussion Financial Statements and increase in company capital( subscription) and Discussion of cash dividend   Suspend trading from 13/8/2012 in closing price (2.500) ID .</t>
  </si>
  <si>
    <t>General Assembly Meeting will be holding on Monday 3/9/2012 Discussion Financial Statements and increase in company capital( subscription) and Discussion of cash dividend   suspend trading from 28/8/2012 in closing price (0.840) ID .</t>
  </si>
  <si>
    <t>General Assembly Meeting will be holding on Saturday 8/9/2012 Discussion Financial Statements   and Discussion of cash dividend   suspend trading from 2/9/2012 in closing price (37.750) ID .</t>
  </si>
  <si>
    <t>VMES</t>
  </si>
  <si>
    <t>General Assembly Meeting  holding on Monday27/8/2012to Discussion Financial Statements and  increase in company capital split share (11.11%)  increase in company capital from (1.350) billion to (1.500) billion ID .</t>
  </si>
  <si>
    <t>General Assembly Meeting of the company decided in its holding meeting at 17/7/2012 increasing in company capital from (229.500) million to (400) million split shares(74.291939%) .ISC decision to give the company time limit to the 25/9/2012.</t>
  </si>
  <si>
    <t>General Assembly Meeting of the company decided in its holding meeting at 21/6/2012 increasing in company capital from (125) billion to (133) billion split shares(3.47%)to undistrbuted incomes and  (2.93%) from expansion Reserves  .ISC decision to give the company time limit to 13/9/2012 .</t>
  </si>
  <si>
    <t>General Assembly Meeting of the company decided in its holding meeting at 13/6/2012 increasing in company capital from (112.900) billion to (175) billion split shares(17.8%) and subscription (37.5%) start subscription start from 18/7/2012 .</t>
  </si>
  <si>
    <t xml:space="preserve">Ready Made Clothes </t>
  </si>
  <si>
    <t>IRMC</t>
  </si>
  <si>
    <t>Total of Insurance sector</t>
  </si>
  <si>
    <t xml:space="preserve">IRAQ STOCK EXCHANGE WEDNESDAY SESSION 5/09/2012 </t>
  </si>
  <si>
    <t xml:space="preserve"> News for listed companies in Iraq Stock Exchange for Wednesday 5/09/2012</t>
  </si>
  <si>
    <t xml:space="preserve"> Non Trading Companies in Iraq Stock Exchange for Wednesday 5/09/2012</t>
  </si>
  <si>
    <t>Non Iraqi's  Bulletin Wednesday 5/09/2012</t>
  </si>
  <si>
    <t>Electronic Trading Session Wednesday 5/9/2012</t>
  </si>
  <si>
    <t>NDSA</t>
  </si>
  <si>
    <t>General Assembly Meeting of the company decided in its holding meeting at 12/6/2012 increasing in company capital from (2.160) billion to (2.268) billion split shares(5%)  .ISC decision to give the company time limit to 22/9/2012 .</t>
  </si>
  <si>
    <t>General Assembly Meeting of the company decided in its holding meeting at 24/6/2012 increasing in company capital from (100) billion to (125) billion split shares(14%) and subscription (41%) .</t>
  </si>
  <si>
    <t xml:space="preserve">ELectronic Industries </t>
  </si>
  <si>
    <t>IELI</t>
  </si>
  <si>
    <t xml:space="preserve"> ISX price Index was about (117.660) point  which  increase about (0.56%)</t>
  </si>
  <si>
    <t>Economy Bank for Investment</t>
  </si>
  <si>
    <t>Union Bank of Iraq</t>
  </si>
  <si>
    <t>Al-Khazer for Construction Materials</t>
  </si>
  <si>
    <t>Middle East for Production-Fish</t>
  </si>
  <si>
    <t>Baghdad Passengers Transport</t>
  </si>
  <si>
    <t>Al-Mosul for Funfairs</t>
  </si>
  <si>
    <t>North Bank</t>
  </si>
  <si>
    <t>Investment Bank of Iraqi</t>
  </si>
  <si>
    <t>Iraqi Middle East Investment Bank</t>
  </si>
  <si>
    <t>Iraqi product &amp;marketing Meat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</si>
</sst>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9"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32">
    <xf numFmtId="0" fontId="0" fillId="0" borderId="0"/>
    <xf numFmtId="0" fontId="100" fillId="0" borderId="0" applyNumberFormat="0" applyFill="0" applyBorder="0" applyAlignment="0" applyProtection="0"/>
    <xf numFmtId="0" fontId="101" fillId="0" borderId="11" applyNumberFormat="0" applyFill="0" applyAlignment="0" applyProtection="0"/>
    <xf numFmtId="0" fontId="102" fillId="0" borderId="12" applyNumberFormat="0" applyFill="0" applyAlignment="0" applyProtection="0"/>
    <xf numFmtId="0" fontId="103" fillId="0" borderId="13" applyNumberFormat="0" applyFill="0" applyAlignment="0" applyProtection="0"/>
    <xf numFmtId="0" fontId="103" fillId="0" borderId="0" applyNumberFormat="0" applyFill="0" applyBorder="0" applyAlignment="0" applyProtection="0"/>
    <xf numFmtId="0" fontId="104" fillId="5" borderId="0" applyNumberFormat="0" applyBorder="0" applyAlignment="0" applyProtection="0"/>
    <xf numFmtId="0" fontId="105" fillId="6" borderId="0" applyNumberFormat="0" applyBorder="0" applyAlignment="0" applyProtection="0"/>
    <xf numFmtId="0" fontId="106" fillId="7" borderId="0" applyNumberFormat="0" applyBorder="0" applyAlignment="0" applyProtection="0"/>
    <xf numFmtId="0" fontId="107" fillId="8" borderId="14" applyNumberFormat="0" applyAlignment="0" applyProtection="0"/>
    <xf numFmtId="0" fontId="108" fillId="9" borderId="15" applyNumberFormat="0" applyAlignment="0" applyProtection="0"/>
    <xf numFmtId="0" fontId="109" fillId="9" borderId="14" applyNumberFormat="0" applyAlignment="0" applyProtection="0"/>
    <xf numFmtId="0" fontId="110" fillId="0" borderId="16" applyNumberFormat="0" applyFill="0" applyAlignment="0" applyProtection="0"/>
    <xf numFmtId="0" fontId="111" fillId="10" borderId="17"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19" applyNumberFormat="0" applyFill="0" applyAlignment="0" applyProtection="0"/>
    <xf numFmtId="0" fontId="115" fillId="12" borderId="0" applyNumberFormat="0" applyBorder="0" applyAlignment="0" applyProtection="0"/>
    <xf numFmtId="0" fontId="93" fillId="13" borderId="0" applyNumberFormat="0" applyBorder="0" applyAlignment="0" applyProtection="0"/>
    <xf numFmtId="0" fontId="93" fillId="14" borderId="0" applyNumberFormat="0" applyBorder="0" applyAlignment="0" applyProtection="0"/>
    <xf numFmtId="0" fontId="115" fillId="15" borderId="0" applyNumberFormat="0" applyBorder="0" applyAlignment="0" applyProtection="0"/>
    <xf numFmtId="0" fontId="115"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115" fillId="19" borderId="0" applyNumberFormat="0" applyBorder="0" applyAlignment="0" applyProtection="0"/>
    <xf numFmtId="0" fontId="115" fillId="20" borderId="0" applyNumberFormat="0" applyBorder="0" applyAlignment="0" applyProtection="0"/>
    <xf numFmtId="0" fontId="93" fillId="21" borderId="0" applyNumberFormat="0" applyBorder="0" applyAlignment="0" applyProtection="0"/>
    <xf numFmtId="0" fontId="93" fillId="22" borderId="0" applyNumberFormat="0" applyBorder="0" applyAlignment="0" applyProtection="0"/>
    <xf numFmtId="0" fontId="115" fillId="23" borderId="0" applyNumberFormat="0" applyBorder="0" applyAlignment="0" applyProtection="0"/>
    <xf numFmtId="0" fontId="115" fillId="24" borderId="0" applyNumberFormat="0" applyBorder="0" applyAlignment="0" applyProtection="0"/>
    <xf numFmtId="0" fontId="93" fillId="25" borderId="0" applyNumberFormat="0" applyBorder="0" applyAlignment="0" applyProtection="0"/>
    <xf numFmtId="0" fontId="93" fillId="26" borderId="0" applyNumberFormat="0" applyBorder="0" applyAlignment="0" applyProtection="0"/>
    <xf numFmtId="0" fontId="115" fillId="27" borderId="0" applyNumberFormat="0" applyBorder="0" applyAlignment="0" applyProtection="0"/>
    <xf numFmtId="0" fontId="115" fillId="28" borderId="0" applyNumberFormat="0" applyBorder="0" applyAlignment="0" applyProtection="0"/>
    <xf numFmtId="0" fontId="93" fillId="29" borderId="0" applyNumberFormat="0" applyBorder="0" applyAlignment="0" applyProtection="0"/>
    <xf numFmtId="0" fontId="93" fillId="30" borderId="0" applyNumberFormat="0" applyBorder="0" applyAlignment="0" applyProtection="0"/>
    <xf numFmtId="0" fontId="115" fillId="31" borderId="0" applyNumberFormat="0" applyBorder="0" applyAlignment="0" applyProtection="0"/>
    <xf numFmtId="0" fontId="115" fillId="32" borderId="0" applyNumberFormat="0" applyBorder="0" applyAlignment="0" applyProtection="0"/>
    <xf numFmtId="0" fontId="93" fillId="33" borderId="0" applyNumberFormat="0" applyBorder="0" applyAlignment="0" applyProtection="0"/>
    <xf numFmtId="0" fontId="93" fillId="34" borderId="0" applyNumberFormat="0" applyBorder="0" applyAlignment="0" applyProtection="0"/>
    <xf numFmtId="0" fontId="115" fillId="35" borderId="0" applyNumberFormat="0" applyBorder="0" applyAlignment="0" applyProtection="0"/>
    <xf numFmtId="0" fontId="93" fillId="0" borderId="0"/>
    <xf numFmtId="0" fontId="93" fillId="11" borderId="18" applyNumberFormat="0" applyFont="0" applyAlignment="0" applyProtection="0"/>
    <xf numFmtId="0" fontId="92" fillId="0" borderId="0"/>
    <xf numFmtId="0" fontId="92" fillId="11" borderId="18" applyNumberFormat="0" applyFont="0" applyAlignment="0" applyProtection="0"/>
    <xf numFmtId="0" fontId="92" fillId="13" borderId="0" applyNumberFormat="0" applyBorder="0" applyAlignment="0" applyProtection="0"/>
    <xf numFmtId="0" fontId="92" fillId="14"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91" fillId="0" borderId="0"/>
    <xf numFmtId="0" fontId="91" fillId="11" borderId="18" applyNumberFormat="0" applyFont="0" applyAlignment="0" applyProtection="0"/>
    <xf numFmtId="0" fontId="91" fillId="13" borderId="0" applyNumberFormat="0" applyBorder="0" applyAlignment="0" applyProtection="0"/>
    <xf numFmtId="0" fontId="91" fillId="14" borderId="0" applyNumberFormat="0" applyBorder="0" applyAlignment="0" applyProtection="0"/>
    <xf numFmtId="0" fontId="91" fillId="17" borderId="0" applyNumberFormat="0" applyBorder="0" applyAlignment="0" applyProtection="0"/>
    <xf numFmtId="0" fontId="91" fillId="18" borderId="0" applyNumberFormat="0" applyBorder="0" applyAlignment="0" applyProtection="0"/>
    <xf numFmtId="0" fontId="91" fillId="21" borderId="0" applyNumberFormat="0" applyBorder="0" applyAlignment="0" applyProtection="0"/>
    <xf numFmtId="0" fontId="91" fillId="22" borderId="0" applyNumberFormat="0" applyBorder="0" applyAlignment="0" applyProtection="0"/>
    <xf numFmtId="0" fontId="91" fillId="25" borderId="0" applyNumberFormat="0" applyBorder="0" applyAlignment="0" applyProtection="0"/>
    <xf numFmtId="0" fontId="91" fillId="26"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0" fillId="0" borderId="0"/>
    <xf numFmtId="0" fontId="90" fillId="11" borderId="18" applyNumberFormat="0" applyFont="0" applyAlignment="0" applyProtection="0"/>
    <xf numFmtId="0" fontId="90" fillId="13" borderId="0" applyNumberFormat="0" applyBorder="0" applyAlignment="0" applyProtection="0"/>
    <xf numFmtId="0" fontId="90" fillId="14" borderId="0" applyNumberFormat="0" applyBorder="0" applyAlignment="0" applyProtection="0"/>
    <xf numFmtId="0" fontId="90" fillId="17" borderId="0" applyNumberFormat="0" applyBorder="0" applyAlignment="0" applyProtection="0"/>
    <xf numFmtId="0" fontId="90" fillId="18" borderId="0" applyNumberFormat="0" applyBorder="0" applyAlignment="0" applyProtection="0"/>
    <xf numFmtId="0" fontId="90" fillId="21" borderId="0" applyNumberFormat="0" applyBorder="0" applyAlignment="0" applyProtection="0"/>
    <xf numFmtId="0" fontId="90" fillId="22" borderId="0" applyNumberFormat="0" applyBorder="0" applyAlignment="0" applyProtection="0"/>
    <xf numFmtId="0" fontId="90" fillId="25" borderId="0" applyNumberFormat="0" applyBorder="0" applyAlignment="0" applyProtection="0"/>
    <xf numFmtId="0" fontId="90" fillId="26" borderId="0" applyNumberFormat="0" applyBorder="0" applyAlignment="0" applyProtection="0"/>
    <xf numFmtId="0" fontId="90" fillId="29" borderId="0" applyNumberFormat="0" applyBorder="0" applyAlignment="0" applyProtection="0"/>
    <xf numFmtId="0" fontId="90" fillId="30" borderId="0" applyNumberFormat="0" applyBorder="0" applyAlignment="0" applyProtection="0"/>
    <xf numFmtId="0" fontId="90" fillId="33" borderId="0" applyNumberFormat="0" applyBorder="0" applyAlignment="0" applyProtection="0"/>
    <xf numFmtId="0" fontId="90" fillId="34" borderId="0" applyNumberFormat="0" applyBorder="0" applyAlignment="0" applyProtection="0"/>
    <xf numFmtId="0" fontId="89" fillId="0" borderId="0"/>
    <xf numFmtId="0" fontId="89" fillId="11" borderId="18" applyNumberFormat="0" applyFont="0" applyAlignment="0" applyProtection="0"/>
    <xf numFmtId="0" fontId="89" fillId="13" borderId="0" applyNumberFormat="0" applyBorder="0" applyAlignment="0" applyProtection="0"/>
    <xf numFmtId="0" fontId="89" fillId="14"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5" borderId="0" applyNumberFormat="0" applyBorder="0" applyAlignment="0" applyProtection="0"/>
    <xf numFmtId="0" fontId="89" fillId="26"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89" fillId="33" borderId="0" applyNumberFormat="0" applyBorder="0" applyAlignment="0" applyProtection="0"/>
    <xf numFmtId="0" fontId="89" fillId="34" borderId="0" applyNumberFormat="0" applyBorder="0" applyAlignment="0" applyProtection="0"/>
    <xf numFmtId="0" fontId="88" fillId="0" borderId="0"/>
    <xf numFmtId="0" fontId="88" fillId="11" borderId="18" applyNumberFormat="0" applyFont="0" applyAlignment="0" applyProtection="0"/>
    <xf numFmtId="0" fontId="88" fillId="13" borderId="0" applyNumberFormat="0" applyBorder="0" applyAlignment="0" applyProtection="0"/>
    <xf numFmtId="0" fontId="88" fillId="14"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3" borderId="0" applyNumberFormat="0" applyBorder="0" applyAlignment="0" applyProtection="0"/>
    <xf numFmtId="0" fontId="88" fillId="34" borderId="0" applyNumberFormat="0" applyBorder="0" applyAlignment="0" applyProtection="0"/>
    <xf numFmtId="0" fontId="87" fillId="0" borderId="0"/>
    <xf numFmtId="0" fontId="87" fillId="11" borderId="18" applyNumberFormat="0" applyFont="0" applyAlignment="0" applyProtection="0"/>
    <xf numFmtId="0" fontId="87" fillId="13" borderId="0" applyNumberFormat="0" applyBorder="0" applyAlignment="0" applyProtection="0"/>
    <xf numFmtId="0" fontId="87" fillId="14"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118" fillId="0" borderId="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12">
    <xf numFmtId="0" fontId="0" fillId="0" borderId="0" xfId="0"/>
    <xf numFmtId="0" fontId="98" fillId="0" borderId="1" xfId="0" applyFont="1" applyBorder="1" applyAlignment="1">
      <alignment horizontal="center" vertical="center" wrapText="1"/>
    </xf>
    <xf numFmtId="0" fontId="94" fillId="2" borderId="1" xfId="0" applyFont="1" applyFill="1" applyBorder="1" applyAlignment="1">
      <alignment horizontal="center" vertical="center" wrapText="1"/>
    </xf>
    <xf numFmtId="0" fontId="94" fillId="3" borderId="1" xfId="0" applyFont="1" applyFill="1" applyBorder="1" applyAlignment="1">
      <alignment horizontal="center" vertical="center" wrapText="1"/>
    </xf>
    <xf numFmtId="0" fontId="94" fillId="2" borderId="1" xfId="0" applyFont="1" applyFill="1" applyBorder="1" applyAlignment="1">
      <alignment vertical="center" wrapText="1"/>
    </xf>
    <xf numFmtId="0" fontId="95" fillId="0" borderId="0" xfId="0" applyFont="1" applyBorder="1"/>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0" fillId="0" borderId="0" xfId="0" applyAlignment="1">
      <alignment vertical="center"/>
    </xf>
    <xf numFmtId="0" fontId="99" fillId="0" borderId="0" xfId="0" applyFont="1" applyAlignment="1">
      <alignment horizontal="left"/>
    </xf>
    <xf numFmtId="0" fontId="99" fillId="0" borderId="0" xfId="0" applyFont="1"/>
    <xf numFmtId="0" fontId="98" fillId="0" borderId="0" xfId="0" applyFont="1"/>
    <xf numFmtId="2" fontId="0" fillId="0" borderId="0" xfId="0" applyNumberFormat="1"/>
    <xf numFmtId="0" fontId="117" fillId="0" borderId="0" xfId="0" applyFont="1"/>
    <xf numFmtId="0" fontId="99" fillId="0" borderId="0" xfId="0" applyFont="1" applyAlignment="1">
      <alignment vertical="center"/>
    </xf>
    <xf numFmtId="0" fontId="95" fillId="0" borderId="0" xfId="0" applyFont="1" applyAlignment="1">
      <alignment horizontal="center" vertical="center"/>
    </xf>
    <xf numFmtId="3" fontId="0" fillId="0" borderId="0" xfId="0" applyNumberFormat="1"/>
    <xf numFmtId="0" fontId="97" fillId="0" borderId="8" xfId="0" applyFont="1" applyBorder="1" applyAlignment="1">
      <alignment horizontal="center" vertical="center" wrapText="1"/>
    </xf>
    <xf numFmtId="0" fontId="97" fillId="0" borderId="1" xfId="351" applyFont="1" applyBorder="1" applyAlignment="1">
      <alignment vertical="center"/>
    </xf>
    <xf numFmtId="3" fontId="97" fillId="0" borderId="1" xfId="351" applyNumberFormat="1" applyFont="1" applyBorder="1" applyAlignment="1">
      <alignment horizontal="center" vertical="center"/>
    </xf>
    <xf numFmtId="0" fontId="120" fillId="0" borderId="1" xfId="0" applyFont="1" applyBorder="1" applyAlignment="1">
      <alignment vertical="center"/>
    </xf>
    <xf numFmtId="164" fontId="120" fillId="0" borderId="1" xfId="43" applyNumberFormat="1" applyFont="1" applyBorder="1" applyAlignment="1">
      <alignment horizontal="left" vertical="center"/>
    </xf>
    <xf numFmtId="0" fontId="94" fillId="0" borderId="1" xfId="0" applyFont="1" applyBorder="1" applyAlignment="1">
      <alignment vertical="center"/>
    </xf>
    <xf numFmtId="0" fontId="121" fillId="2" borderId="9" xfId="0" applyFont="1" applyFill="1" applyBorder="1" applyAlignment="1">
      <alignment vertical="center" wrapText="1"/>
    </xf>
    <xf numFmtId="0" fontId="121" fillId="2" borderId="9" xfId="0" applyFont="1" applyFill="1" applyBorder="1" applyAlignment="1">
      <alignment horizontal="center" vertical="center" wrapText="1"/>
    </xf>
    <xf numFmtId="164" fontId="94" fillId="0" borderId="3" xfId="0" applyNumberFormat="1" applyFont="1" applyBorder="1" applyAlignment="1">
      <alignment horizontal="center" vertical="center"/>
    </xf>
    <xf numFmtId="0" fontId="94" fillId="0" borderId="1" xfId="0" applyFont="1" applyBorder="1" applyAlignment="1">
      <alignment horizontal="center" vertical="center"/>
    </xf>
    <xf numFmtId="164" fontId="94" fillId="0" borderId="1" xfId="0" applyNumberFormat="1" applyFont="1" applyBorder="1" applyAlignment="1">
      <alignment horizontal="center" vertical="center"/>
    </xf>
    <xf numFmtId="0" fontId="122" fillId="0" borderId="0" xfId="0" applyFont="1" applyAlignment="1">
      <alignment vertical="center"/>
    </xf>
    <xf numFmtId="164" fontId="94" fillId="0" borderId="1" xfId="43" applyNumberFormat="1" applyFont="1" applyBorder="1" applyAlignment="1">
      <alignment horizontal="left" vertical="center"/>
    </xf>
    <xf numFmtId="0" fontId="95" fillId="0" borderId="0" xfId="0" applyFont="1" applyBorder="1"/>
    <xf numFmtId="0" fontId="123" fillId="0" borderId="0" xfId="0" applyFont="1" applyBorder="1" applyAlignment="1">
      <alignment horizontal="left" vertical="center"/>
    </xf>
    <xf numFmtId="3" fontId="97" fillId="0" borderId="1" xfId="1122" applyNumberFormat="1" applyFont="1" applyBorder="1"/>
    <xf numFmtId="0" fontId="97" fillId="0" borderId="1" xfId="1122" applyFont="1" applyBorder="1" applyAlignment="1">
      <alignment horizontal="center"/>
    </xf>
    <xf numFmtId="3" fontId="99" fillId="0" borderId="0" xfId="0" applyNumberFormat="1" applyFont="1" applyAlignment="1">
      <alignment horizontal="left"/>
    </xf>
    <xf numFmtId="3" fontId="119" fillId="0" borderId="1" xfId="0" applyNumberFormat="1" applyFont="1" applyBorder="1" applyAlignment="1">
      <alignment horizontal="center" vertical="center"/>
    </xf>
    <xf numFmtId="3" fontId="119" fillId="0" borderId="1" xfId="435" applyNumberFormat="1" applyFont="1" applyFill="1" applyBorder="1" applyAlignment="1">
      <alignment horizontal="center" vertical="center"/>
    </xf>
    <xf numFmtId="0" fontId="124" fillId="0" borderId="1" xfId="0" applyFont="1" applyBorder="1" applyAlignment="1">
      <alignment vertical="center"/>
    </xf>
    <xf numFmtId="0" fontId="126" fillId="0" borderId="1" xfId="0" applyFont="1" applyBorder="1" applyAlignment="1">
      <alignment vertical="center"/>
    </xf>
    <xf numFmtId="0" fontId="125" fillId="0" borderId="0" xfId="0" applyFont="1" applyAlignment="1">
      <alignment vertical="center"/>
    </xf>
    <xf numFmtId="0" fontId="126" fillId="0" borderId="0" xfId="0" applyFont="1" applyAlignment="1">
      <alignment vertical="center"/>
    </xf>
    <xf numFmtId="0" fontId="95" fillId="0" borderId="0" xfId="0" applyFont="1" applyBorder="1"/>
    <xf numFmtId="0" fontId="8" fillId="0" borderId="0" xfId="1220"/>
    <xf numFmtId="0" fontId="8" fillId="0" borderId="0" xfId="1220"/>
    <xf numFmtId="0" fontId="8" fillId="0" borderId="0" xfId="1220"/>
    <xf numFmtId="0" fontId="7" fillId="0" borderId="0" xfId="1234"/>
    <xf numFmtId="0" fontId="6" fillId="0" borderId="0" xfId="1248"/>
    <xf numFmtId="3" fontId="6" fillId="0" borderId="0" xfId="1248" applyNumberFormat="1"/>
    <xf numFmtId="0" fontId="6" fillId="0" borderId="0" xfId="1248"/>
    <xf numFmtId="3" fontId="6" fillId="0" borderId="0" xfId="1248" applyNumberFormat="1"/>
    <xf numFmtId="0" fontId="95" fillId="0" borderId="0" xfId="0" applyFont="1" applyAlignment="1">
      <alignment horizontal="center" vertical="center"/>
    </xf>
    <xf numFmtId="0" fontId="4" fillId="0" borderId="0" xfId="1276"/>
    <xf numFmtId="0" fontId="2" fillId="0" borderId="0" xfId="1304"/>
    <xf numFmtId="0" fontId="2" fillId="0" borderId="0" xfId="1304"/>
    <xf numFmtId="0" fontId="2" fillId="0" borderId="0" xfId="1304"/>
    <xf numFmtId="0" fontId="116" fillId="0" borderId="0" xfId="0" applyFont="1" applyBorder="1" applyAlignment="1">
      <alignment horizontal="left" vertical="center" wrapText="1"/>
    </xf>
    <xf numFmtId="164" fontId="120" fillId="0" borderId="2" xfId="43" applyNumberFormat="1" applyFont="1" applyBorder="1" applyAlignment="1">
      <alignment horizontal="center" vertical="center"/>
    </xf>
    <xf numFmtId="164" fontId="120" fillId="0" borderId="3" xfId="43" applyNumberFormat="1" applyFont="1" applyBorder="1" applyAlignment="1">
      <alignment horizontal="center" vertical="center"/>
    </xf>
    <xf numFmtId="164" fontId="120" fillId="0" borderId="4" xfId="43" applyNumberFormat="1" applyFont="1" applyBorder="1" applyAlignment="1">
      <alignment horizontal="center" vertical="center"/>
    </xf>
    <xf numFmtId="3" fontId="99" fillId="0" borderId="0" xfId="0" applyNumberFormat="1" applyFont="1" applyAlignment="1">
      <alignment horizontal="left"/>
    </xf>
    <xf numFmtId="0" fontId="97" fillId="0" borderId="2" xfId="0" applyFont="1" applyBorder="1" applyAlignment="1">
      <alignment horizontal="center" vertical="center"/>
    </xf>
    <xf numFmtId="0" fontId="97" fillId="0" borderId="3" xfId="0" applyFont="1" applyBorder="1" applyAlignment="1">
      <alignment horizontal="center" vertical="center"/>
    </xf>
    <xf numFmtId="0" fontId="97" fillId="0" borderId="4" xfId="0" applyFont="1" applyBorder="1" applyAlignment="1">
      <alignment horizontal="center" vertical="center"/>
    </xf>
    <xf numFmtId="0" fontId="97" fillId="0" borderId="2" xfId="0" applyFont="1" applyBorder="1" applyAlignment="1">
      <alignment horizontal="center"/>
    </xf>
    <xf numFmtId="0" fontId="97" fillId="0" borderId="3" xfId="0" applyFont="1" applyBorder="1" applyAlignment="1">
      <alignment horizontal="center"/>
    </xf>
    <xf numFmtId="0" fontId="97" fillId="0" borderId="4" xfId="0" applyFont="1" applyBorder="1" applyAlignment="1">
      <alignment horizontal="center"/>
    </xf>
    <xf numFmtId="164" fontId="120" fillId="0" borderId="1" xfId="43" applyNumberFormat="1" applyFont="1" applyBorder="1" applyAlignment="1">
      <alignment horizontal="center" vertical="center"/>
    </xf>
    <xf numFmtId="0" fontId="97" fillId="0" borderId="2" xfId="0" applyFont="1" applyBorder="1" applyAlignment="1">
      <alignment horizontal="center" vertical="center" wrapText="1"/>
    </xf>
    <xf numFmtId="0" fontId="97" fillId="0" borderId="3" xfId="0" applyFont="1" applyBorder="1" applyAlignment="1">
      <alignment horizontal="center" vertical="center" wrapText="1"/>
    </xf>
    <xf numFmtId="0" fontId="97" fillId="0" borderId="4" xfId="0" applyFont="1" applyBorder="1" applyAlignment="1">
      <alignment horizontal="center" vertical="center" wrapText="1"/>
    </xf>
    <xf numFmtId="0" fontId="98" fillId="0" borderId="0" xfId="0" applyFont="1" applyAlignment="1">
      <alignment horizontal="center" vertical="center"/>
    </xf>
    <xf numFmtId="0" fontId="98" fillId="0" borderId="0" xfId="0" applyFont="1" applyBorder="1" applyAlignment="1">
      <alignment horizontal="center" vertical="center"/>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22" xfId="0" applyFont="1" applyBorder="1" applyAlignment="1">
      <alignment horizontal="center" vertical="center" wrapText="1"/>
    </xf>
    <xf numFmtId="0" fontId="98" fillId="0" borderId="10" xfId="0" applyFont="1" applyBorder="1" applyAlignment="1">
      <alignment horizontal="center" vertical="center"/>
    </xf>
    <xf numFmtId="0" fontId="97" fillId="0" borderId="21" xfId="0" applyFont="1" applyBorder="1" applyAlignment="1">
      <alignment horizontal="left" vertical="center"/>
    </xf>
    <xf numFmtId="0" fontId="94" fillId="0" borderId="2" xfId="0" applyFont="1" applyBorder="1" applyAlignment="1">
      <alignment horizontal="left" vertical="center"/>
    </xf>
    <xf numFmtId="0" fontId="94" fillId="0" borderId="4" xfId="0" applyFont="1" applyBorder="1" applyAlignment="1">
      <alignment horizontal="left" vertical="center"/>
    </xf>
    <xf numFmtId="0" fontId="94" fillId="0" borderId="2" xfId="0" applyFont="1" applyBorder="1" applyAlignment="1">
      <alignment horizontal="center" vertical="center"/>
    </xf>
    <xf numFmtId="0" fontId="94" fillId="0" borderId="3" xfId="0" applyFont="1" applyBorder="1" applyAlignment="1">
      <alignment horizontal="center" vertical="center"/>
    </xf>
    <xf numFmtId="0" fontId="94" fillId="0" borderId="4" xfId="0" applyFont="1" applyBorder="1" applyAlignment="1">
      <alignment horizontal="center" vertical="center"/>
    </xf>
    <xf numFmtId="0" fontId="95" fillId="0" borderId="0" xfId="0" applyFont="1" applyBorder="1"/>
    <xf numFmtId="0" fontId="99" fillId="0" borderId="10" xfId="0" applyFont="1" applyBorder="1" applyAlignment="1">
      <alignment horizontal="center" vertical="center"/>
    </xf>
    <xf numFmtId="0" fontId="126" fillId="0" borderId="1" xfId="0" applyFont="1" applyBorder="1" applyAlignment="1">
      <alignment horizontal="left" vertical="center" wrapText="1"/>
    </xf>
    <xf numFmtId="0" fontId="96" fillId="4" borderId="5" xfId="0" applyFont="1" applyFill="1" applyBorder="1" applyAlignment="1">
      <alignment horizontal="center" vertical="center"/>
    </xf>
    <xf numFmtId="0" fontId="96" fillId="4" borderId="6" xfId="0" applyFont="1" applyFill="1" applyBorder="1" applyAlignment="1">
      <alignment horizontal="center" vertical="center"/>
    </xf>
    <xf numFmtId="0" fontId="96" fillId="4" borderId="7" xfId="0" applyFont="1" applyFill="1" applyBorder="1" applyAlignment="1">
      <alignment horizontal="center" vertical="center"/>
    </xf>
    <xf numFmtId="0" fontId="95" fillId="0" borderId="0" xfId="0" applyFont="1" applyAlignment="1">
      <alignment horizontal="center" vertical="center"/>
    </xf>
    <xf numFmtId="3" fontId="97" fillId="0" borderId="1" xfId="1318" applyNumberFormat="1" applyFont="1" applyBorder="1"/>
    <xf numFmtId="164" fontId="97" fillId="0" borderId="1" xfId="1318" applyNumberFormat="1" applyFont="1" applyBorder="1" applyAlignment="1">
      <alignment horizontal="center"/>
    </xf>
    <xf numFmtId="0" fontId="97" fillId="0" borderId="1" xfId="1318" applyFont="1" applyBorder="1" applyAlignment="1">
      <alignment horizontal="center"/>
    </xf>
    <xf numFmtId="0" fontId="97" fillId="0" borderId="3" xfId="1318" applyFont="1" applyBorder="1" applyAlignment="1">
      <alignment horizontal="left" vertical="center"/>
    </xf>
    <xf numFmtId="2" fontId="97" fillId="0" borderId="1" xfId="1318" applyNumberFormat="1" applyFont="1" applyBorder="1" applyAlignment="1">
      <alignment horizontal="center" vertical="center"/>
    </xf>
    <xf numFmtId="2" fontId="97" fillId="0" borderId="1" xfId="1318" applyNumberFormat="1" applyFont="1" applyBorder="1" applyAlignment="1">
      <alignment horizontal="center"/>
    </xf>
    <xf numFmtId="0" fontId="1" fillId="0" borderId="0" xfId="1318"/>
    <xf numFmtId="0" fontId="97" fillId="0" borderId="4" xfId="1318" applyFont="1" applyBorder="1" applyAlignment="1">
      <alignment horizontal="left" vertical="center"/>
    </xf>
    <xf numFmtId="0" fontId="97" fillId="0" borderId="2" xfId="1318" applyFont="1" applyBorder="1" applyAlignment="1">
      <alignment horizontal="left" vertical="center"/>
    </xf>
    <xf numFmtId="0" fontId="97" fillId="0" borderId="1" xfId="1318" applyFont="1" applyBorder="1" applyAlignment="1">
      <alignment vertical="center"/>
    </xf>
    <xf numFmtId="164" fontId="97" fillId="0" borderId="1" xfId="1318" applyNumberFormat="1" applyFont="1" applyBorder="1" applyAlignment="1">
      <alignment horizontal="center" vertical="center"/>
    </xf>
    <xf numFmtId="0" fontId="1" fillId="0" borderId="0" xfId="1318"/>
    <xf numFmtId="3" fontId="97" fillId="0" borderId="1" xfId="1318" applyNumberFormat="1" applyFont="1" applyBorder="1" applyAlignment="1">
      <alignment horizontal="center" vertical="center"/>
    </xf>
    <xf numFmtId="0" fontId="1" fillId="0" borderId="0" xfId="1318"/>
    <xf numFmtId="0" fontId="1" fillId="0" borderId="0" xfId="1318"/>
    <xf numFmtId="0" fontId="1" fillId="0" borderId="0" xfId="1318"/>
    <xf numFmtId="0" fontId="1" fillId="0" borderId="0" xfId="1318"/>
    <xf numFmtId="0" fontId="1" fillId="0" borderId="0" xfId="1318"/>
    <xf numFmtId="0" fontId="1" fillId="0" borderId="0" xfId="1318"/>
    <xf numFmtId="3" fontId="1" fillId="0" borderId="0" xfId="1318" applyNumberFormat="1"/>
    <xf numFmtId="2" fontId="116" fillId="0" borderId="1" xfId="1318" applyNumberFormat="1" applyFont="1" applyBorder="1" applyAlignment="1">
      <alignment horizontal="center" vertical="center"/>
    </xf>
    <xf numFmtId="2" fontId="128" fillId="0" borderId="0" xfId="0" applyNumberFormat="1" applyFont="1" applyAlignment="1">
      <alignment horizontal="left"/>
    </xf>
    <xf numFmtId="2" fontId="127" fillId="0" borderId="1" xfId="1318" applyNumberFormat="1" applyFont="1" applyBorder="1" applyAlignment="1">
      <alignment horizontal="center" vertical="center"/>
    </xf>
  </cellXfs>
  <cellStyles count="1332">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88" xfId="1250"/>
    <cellStyle name="20% - Accent1 89" xfId="1264"/>
    <cellStyle name="20% - Accent1 9" xfId="143"/>
    <cellStyle name="20% - Accent1 90" xfId="1278"/>
    <cellStyle name="20% - Accent1 91" xfId="1292"/>
    <cellStyle name="20% - Accent1 92" xfId="1306"/>
    <cellStyle name="20% - Accent1 93" xfId="1320"/>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88" xfId="1252"/>
    <cellStyle name="20% - Accent2 89" xfId="1266"/>
    <cellStyle name="20% - Accent2 9" xfId="145"/>
    <cellStyle name="20% - Accent2 90" xfId="1280"/>
    <cellStyle name="20% - Accent2 91" xfId="1294"/>
    <cellStyle name="20% - Accent2 92" xfId="1308"/>
    <cellStyle name="20% - Accent2 93" xfId="1322"/>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88" xfId="1254"/>
    <cellStyle name="20% - Accent3 89" xfId="1268"/>
    <cellStyle name="20% - Accent3 9" xfId="147"/>
    <cellStyle name="20% - Accent3 90" xfId="1282"/>
    <cellStyle name="20% - Accent3 91" xfId="1296"/>
    <cellStyle name="20% - Accent3 92" xfId="1310"/>
    <cellStyle name="20% - Accent3 93" xfId="1324"/>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88" xfId="1256"/>
    <cellStyle name="20% - Accent4 89" xfId="1270"/>
    <cellStyle name="20% - Accent4 9" xfId="149"/>
    <cellStyle name="20% - Accent4 90" xfId="1284"/>
    <cellStyle name="20% - Accent4 91" xfId="1298"/>
    <cellStyle name="20% - Accent4 92" xfId="1312"/>
    <cellStyle name="20% - Accent4 93" xfId="1326"/>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88" xfId="1258"/>
    <cellStyle name="20% - Accent5 89" xfId="1272"/>
    <cellStyle name="20% - Accent5 9" xfId="151"/>
    <cellStyle name="20% - Accent5 90" xfId="1286"/>
    <cellStyle name="20% - Accent5 91" xfId="1300"/>
    <cellStyle name="20% - Accent5 92" xfId="1314"/>
    <cellStyle name="20% - Accent5 93" xfId="1328"/>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88" xfId="1260"/>
    <cellStyle name="20% - Accent6 89" xfId="1274"/>
    <cellStyle name="20% - Accent6 9" xfId="153"/>
    <cellStyle name="20% - Accent6 90" xfId="1288"/>
    <cellStyle name="20% - Accent6 91" xfId="1302"/>
    <cellStyle name="20% - Accent6 92" xfId="1316"/>
    <cellStyle name="20% - Accent6 93" xfId="1330"/>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88" xfId="1251"/>
    <cellStyle name="40% - Accent1 89" xfId="1265"/>
    <cellStyle name="40% - Accent1 9" xfId="144"/>
    <cellStyle name="40% - Accent1 90" xfId="1279"/>
    <cellStyle name="40% - Accent1 91" xfId="1293"/>
    <cellStyle name="40% - Accent1 92" xfId="1307"/>
    <cellStyle name="40% - Accent1 93" xfId="1321"/>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88" xfId="1253"/>
    <cellStyle name="40% - Accent2 89" xfId="1267"/>
    <cellStyle name="40% - Accent2 9" xfId="146"/>
    <cellStyle name="40% - Accent2 90" xfId="1281"/>
    <cellStyle name="40% - Accent2 91" xfId="1295"/>
    <cellStyle name="40% - Accent2 92" xfId="1309"/>
    <cellStyle name="40% - Accent2 93" xfId="1323"/>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88" xfId="1255"/>
    <cellStyle name="40% - Accent3 89" xfId="1269"/>
    <cellStyle name="40% - Accent3 9" xfId="148"/>
    <cellStyle name="40% - Accent3 90" xfId="1283"/>
    <cellStyle name="40% - Accent3 91" xfId="1297"/>
    <cellStyle name="40% - Accent3 92" xfId="1311"/>
    <cellStyle name="40% - Accent3 93" xfId="1325"/>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88" xfId="1257"/>
    <cellStyle name="40% - Accent4 89" xfId="1271"/>
    <cellStyle name="40% - Accent4 9" xfId="150"/>
    <cellStyle name="40% - Accent4 90" xfId="1285"/>
    <cellStyle name="40% - Accent4 91" xfId="1299"/>
    <cellStyle name="40% - Accent4 92" xfId="1313"/>
    <cellStyle name="40% - Accent4 93" xfId="1327"/>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88" xfId="1259"/>
    <cellStyle name="40% - Accent5 89" xfId="1273"/>
    <cellStyle name="40% - Accent5 9" xfId="152"/>
    <cellStyle name="40% - Accent5 90" xfId="1287"/>
    <cellStyle name="40% - Accent5 91" xfId="1301"/>
    <cellStyle name="40% - Accent5 92" xfId="1315"/>
    <cellStyle name="40% - Accent5 93" xfId="1329"/>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88" xfId="1261"/>
    <cellStyle name="40% - Accent6 89" xfId="1275"/>
    <cellStyle name="40% - Accent6 9" xfId="154"/>
    <cellStyle name="40% - Accent6 90" xfId="1289"/>
    <cellStyle name="40% - Accent6 91" xfId="1303"/>
    <cellStyle name="40% - Accent6 92" xfId="1317"/>
    <cellStyle name="40% - Accent6 93" xfId="133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89" xfId="1248"/>
    <cellStyle name="Normal 9" xfId="127"/>
    <cellStyle name="Normal 90" xfId="1262"/>
    <cellStyle name="Normal 91" xfId="1276"/>
    <cellStyle name="Normal 92" xfId="1290"/>
    <cellStyle name="Normal 93" xfId="1304"/>
    <cellStyle name="Normal 94" xfId="1318"/>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89" xfId="1249"/>
    <cellStyle name="Note 9" xfId="128"/>
    <cellStyle name="Note 90" xfId="1263"/>
    <cellStyle name="Note 91" xfId="1277"/>
    <cellStyle name="Note 92" xfId="1291"/>
    <cellStyle name="Note 93" xfId="1305"/>
    <cellStyle name="Note 94" xfId="1319"/>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Wednesday 5/9/2012</a:t>
            </a:r>
            <a:r>
              <a:rPr lang="ar-IQ" sz="1600" b="1" i="0" baseline="0"/>
              <a:t> </a:t>
            </a:r>
            <a:endParaRPr lang="en-US" sz="1600" b="1" i="0" baseline="0"/>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5.1945504116285089E-2"/>
                  <c:y val="7.0687601175601592E-2"/>
                </c:manualLayout>
              </c:layout>
              <c:showLegendKey val="0"/>
              <c:showVal val="1"/>
              <c:showCatName val="0"/>
              <c:showSerName val="0"/>
              <c:showPercent val="0"/>
              <c:showBubbleSize val="0"/>
            </c:dLbl>
            <c:dLbl>
              <c:idx val="1"/>
              <c:layout>
                <c:manualLayout>
                  <c:x val="-7.9597378413221703E-2"/>
                  <c:y val="8.4227136278623854E-2"/>
                </c:manualLayout>
              </c:layout>
              <c:showLegendKey val="0"/>
              <c:showVal val="1"/>
              <c:showCatName val="0"/>
              <c:showSerName val="0"/>
              <c:showPercent val="0"/>
              <c:showBubbleSize val="0"/>
            </c:dLbl>
            <c:dLbl>
              <c:idx val="2"/>
              <c:layout>
                <c:manualLayout>
                  <c:x val="-6.3676004663314009E-2"/>
                  <c:y val="7.4649755606896448E-2"/>
                </c:manualLayout>
              </c:layout>
              <c:showLegendKey val="0"/>
              <c:showVal val="1"/>
              <c:showCatName val="0"/>
              <c:showSerName val="0"/>
              <c:showPercent val="0"/>
              <c:showBubbleSize val="0"/>
            </c:dLbl>
            <c:dLbl>
              <c:idx val="3"/>
              <c:layout>
                <c:manualLayout>
                  <c:x val="-5.2279297038926094E-2"/>
                  <c:y val="-7.764973989029815E-2"/>
                </c:manualLayout>
              </c:layout>
              <c:showLegendKey val="0"/>
              <c:showVal val="1"/>
              <c:showCatName val="0"/>
              <c:showSerName val="0"/>
              <c:showPercent val="0"/>
              <c:showBubbleSize val="0"/>
            </c:dLbl>
            <c:dLbl>
              <c:idx val="4"/>
              <c:layout>
                <c:manualLayout>
                  <c:x val="-2.9201171700647507E-2"/>
                  <c:y val="6.6459521901079663E-2"/>
                </c:manualLayout>
              </c:layout>
              <c:showLegendKey val="0"/>
              <c:showVal val="1"/>
              <c:showCatName val="0"/>
              <c:showSerName val="0"/>
              <c:showPercent val="0"/>
              <c:showBubbleSize val="0"/>
            </c:dLbl>
            <c:dLbl>
              <c:idx val="5"/>
              <c:layout>
                <c:manualLayout>
                  <c:x val="-2.126250537167864E-2"/>
                  <c:y val="-8.5862605497666084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5.6616677308694838E-2"/>
                  <c:y val="6.7896333317616742E-2"/>
                </c:manualLayout>
              </c:layout>
              <c:showLegendKey val="0"/>
              <c:showVal val="1"/>
              <c:showCatName val="0"/>
              <c:showSerName val="0"/>
              <c:showPercent val="0"/>
              <c:showBubbleSize val="0"/>
            </c:dLbl>
            <c:dLbl>
              <c:idx val="12"/>
              <c:layout>
                <c:manualLayout>
                  <c:x val="-4.0004585018733031E-2"/>
                  <c:y val="-7.321357285429142E-2"/>
                </c:manualLayout>
              </c:layout>
              <c:showLegendKey val="0"/>
              <c:showVal val="1"/>
              <c:showCatName val="0"/>
              <c:showSerName val="0"/>
              <c:showPercent val="0"/>
              <c:showBubbleSize val="0"/>
            </c:dLbl>
            <c:dLbl>
              <c:idx val="13"/>
              <c:layout>
                <c:manualLayout>
                  <c:x val="-1.2391561786093158E-2"/>
                  <c:y val="7.70163609788297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[1]مؤشر!$B$1:$G$1</c:f>
              <c:strCache>
                <c:ptCount val="6"/>
                <c:pt idx="0">
                  <c:v> 29/8</c:v>
                </c:pt>
                <c:pt idx="1">
                  <c:v> 30/8</c:v>
                </c:pt>
                <c:pt idx="2">
                  <c:v> 2/9</c:v>
                </c:pt>
                <c:pt idx="3">
                  <c:v> 3/9</c:v>
                </c:pt>
                <c:pt idx="4">
                  <c:v> 4/9</c:v>
                </c:pt>
                <c:pt idx="5">
                  <c:v> 5/9</c:v>
                </c:pt>
              </c:strCache>
            </c:strRef>
          </c:cat>
          <c:val>
            <c:numRef>
              <c:f>[1]مؤشر!$B$2:$G$2</c:f>
              <c:numCache>
                <c:formatCode>General</c:formatCode>
                <c:ptCount val="6"/>
                <c:pt idx="0">
                  <c:v>118.24</c:v>
                </c:pt>
                <c:pt idx="1">
                  <c:v>117.81</c:v>
                </c:pt>
                <c:pt idx="2">
                  <c:v>116.88</c:v>
                </c:pt>
                <c:pt idx="3">
                  <c:v>117.75</c:v>
                </c:pt>
                <c:pt idx="4">
                  <c:v>117</c:v>
                </c:pt>
                <c:pt idx="5">
                  <c:v>117.66</c:v>
                </c:pt>
              </c:numCache>
            </c:numRef>
          </c:val>
          <c:smooth val="0"/>
        </c:ser>
        <c:dLbls>
          <c:showLegendKey val="0"/>
          <c:showVal val="0"/>
          <c:showCatName val="0"/>
          <c:showSerName val="0"/>
          <c:showPercent val="0"/>
          <c:showBubbleSize val="0"/>
        </c:dLbls>
        <c:marker val="1"/>
        <c:smooth val="0"/>
        <c:axId val="85748736"/>
        <c:axId val="85750528"/>
      </c:lineChart>
      <c:catAx>
        <c:axId val="85748736"/>
        <c:scaling>
          <c:orientation val="minMax"/>
        </c:scaling>
        <c:delete val="0"/>
        <c:axPos val="b"/>
        <c:numFmt formatCode="0.00" sourceLinked="1"/>
        <c:majorTickMark val="none"/>
        <c:minorTickMark val="none"/>
        <c:tickLblPos val="nextTo"/>
        <c:txPr>
          <a:bodyPr/>
          <a:lstStyle/>
          <a:p>
            <a:pPr>
              <a:defRPr sz="1100"/>
            </a:pPr>
            <a:endParaRPr lang="ar-IQ"/>
          </a:p>
        </c:txPr>
        <c:crossAx val="85750528"/>
        <c:crosses val="autoZero"/>
        <c:auto val="1"/>
        <c:lblAlgn val="ctr"/>
        <c:lblOffset val="100"/>
        <c:noMultiLvlLbl val="0"/>
      </c:catAx>
      <c:valAx>
        <c:axId val="85750528"/>
        <c:scaling>
          <c:orientation val="minMax"/>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5748736"/>
        <c:crosses val="autoZero"/>
        <c:crossBetween val="between"/>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227287623401549"/>
          <c:y val="0.1509149078258708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7.7759708635869867E-2"/>
                  <c:y val="8.572458028545249E-2"/>
                </c:manualLayout>
              </c:layout>
              <c:showLegendKey val="0"/>
              <c:showVal val="1"/>
              <c:showCatName val="0"/>
              <c:showSerName val="0"/>
              <c:showPercent val="0"/>
              <c:showBubbleSize val="0"/>
            </c:dLbl>
            <c:dLbl>
              <c:idx val="1"/>
              <c:layout>
                <c:manualLayout>
                  <c:x val="-4.4727100539984362E-2"/>
                  <c:y val="8.5610275046980072E-2"/>
                </c:manualLayout>
              </c:layout>
              <c:showLegendKey val="0"/>
              <c:showVal val="1"/>
              <c:showCatName val="0"/>
              <c:showSerName val="0"/>
              <c:showPercent val="0"/>
              <c:showBubbleSize val="0"/>
            </c:dLbl>
            <c:dLbl>
              <c:idx val="2"/>
              <c:layout>
                <c:manualLayout>
                  <c:x val="-4.9795067468845274E-2"/>
                  <c:y val="-5.901691282672504E-2"/>
                </c:manualLayout>
              </c:layout>
              <c:showLegendKey val="0"/>
              <c:showVal val="1"/>
              <c:showCatName val="0"/>
              <c:showSerName val="0"/>
              <c:showPercent val="0"/>
              <c:showBubbleSize val="0"/>
            </c:dLbl>
            <c:dLbl>
              <c:idx val="3"/>
              <c:layout>
                <c:manualLayout>
                  <c:x val="-4.3010658854496481E-2"/>
                  <c:y val="7.0551491714423265E-2"/>
                </c:manualLayout>
              </c:layout>
              <c:showLegendKey val="0"/>
              <c:showVal val="1"/>
              <c:showCatName val="0"/>
              <c:showSerName val="0"/>
              <c:showPercent val="0"/>
              <c:showBubbleSize val="0"/>
            </c:dLbl>
            <c:dLbl>
              <c:idx val="4"/>
              <c:layout>
                <c:manualLayout>
                  <c:x val="-2.604144780412937E-2"/>
                  <c:y val="8.1216046219074689E-2"/>
                </c:manualLayout>
              </c:layout>
              <c:showLegendKey val="0"/>
              <c:showVal val="1"/>
              <c:showCatName val="0"/>
              <c:showSerName val="0"/>
              <c:showPercent val="0"/>
              <c:showBubbleSize val="0"/>
            </c:dLbl>
            <c:dLbl>
              <c:idx val="5"/>
              <c:layout>
                <c:manualLayout>
                  <c:x val="-3.7510929981127865E-2"/>
                  <c:y val="-7.3787758778673371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29/8</c:v>
                </c:pt>
                <c:pt idx="1">
                  <c:v> 30/8</c:v>
                </c:pt>
                <c:pt idx="2">
                  <c:v> 2/9</c:v>
                </c:pt>
                <c:pt idx="3">
                  <c:v> 3/9</c:v>
                </c:pt>
                <c:pt idx="4">
                  <c:v> 4/9</c:v>
                </c:pt>
                <c:pt idx="5">
                  <c:v> 5/9</c:v>
                </c:pt>
              </c:strCache>
            </c:strRef>
          </c:cat>
          <c:val>
            <c:numRef>
              <c:f>'[1]عدد الاسهم'!$B$2:$G$2</c:f>
              <c:numCache>
                <c:formatCode>#,##0</c:formatCode>
                <c:ptCount val="6"/>
                <c:pt idx="0">
                  <c:v>851808660</c:v>
                </c:pt>
                <c:pt idx="1">
                  <c:v>944612213</c:v>
                </c:pt>
                <c:pt idx="2">
                  <c:v>1241804596</c:v>
                </c:pt>
                <c:pt idx="3">
                  <c:v>741966558</c:v>
                </c:pt>
                <c:pt idx="4">
                  <c:v>1026548928</c:v>
                </c:pt>
                <c:pt idx="5">
                  <c:v>1379804850</c:v>
                </c:pt>
              </c:numCache>
            </c:numRef>
          </c:val>
          <c:smooth val="0"/>
        </c:ser>
        <c:dLbls>
          <c:showLegendKey val="0"/>
          <c:showVal val="0"/>
          <c:showCatName val="0"/>
          <c:showSerName val="0"/>
          <c:showPercent val="0"/>
          <c:showBubbleSize val="0"/>
        </c:dLbls>
        <c:marker val="1"/>
        <c:smooth val="0"/>
        <c:axId val="93423872"/>
        <c:axId val="93900800"/>
      </c:lineChart>
      <c:catAx>
        <c:axId val="93423872"/>
        <c:scaling>
          <c:orientation val="minMax"/>
        </c:scaling>
        <c:delete val="0"/>
        <c:axPos val="b"/>
        <c:majorTickMark val="out"/>
        <c:minorTickMark val="none"/>
        <c:tickLblPos val="nextTo"/>
        <c:txPr>
          <a:bodyPr/>
          <a:lstStyle/>
          <a:p>
            <a:pPr>
              <a:defRPr b="1"/>
            </a:pPr>
            <a:endParaRPr lang="ar-IQ"/>
          </a:p>
        </c:txPr>
        <c:crossAx val="93900800"/>
        <c:crosses val="autoZero"/>
        <c:auto val="1"/>
        <c:lblAlgn val="ctr"/>
        <c:lblOffset val="100"/>
        <c:noMultiLvlLbl val="0"/>
      </c:catAx>
      <c:valAx>
        <c:axId val="93900800"/>
        <c:scaling>
          <c:orientation val="minMax"/>
        </c:scaling>
        <c:delete val="0"/>
        <c:axPos val="l"/>
        <c:majorGridlines/>
        <c:numFmt formatCode="0" sourceLinked="0"/>
        <c:majorTickMark val="out"/>
        <c:minorTickMark val="none"/>
        <c:tickLblPos val="nextTo"/>
        <c:txPr>
          <a:bodyPr/>
          <a:lstStyle/>
          <a:p>
            <a:pPr>
              <a:defRPr b="1"/>
            </a:pPr>
            <a:endParaRPr lang="ar-IQ"/>
          </a:p>
        </c:txPr>
        <c:crossAx val="93423872"/>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manualLayout>
          <c:xMode val="edge"/>
          <c:yMode val="edge"/>
          <c:x val="0.36428367100179893"/>
          <c:y val="2.4539877300613498E-2"/>
        </c:manualLayout>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4.5067701601790702E-2"/>
                  <c:y val="7.8460621870118999E-2"/>
                </c:manualLayout>
              </c:layout>
              <c:showLegendKey val="0"/>
              <c:showVal val="1"/>
              <c:showCatName val="0"/>
              <c:showSerName val="0"/>
              <c:showPercent val="0"/>
              <c:showBubbleSize val="0"/>
            </c:dLbl>
            <c:dLbl>
              <c:idx val="1"/>
              <c:layout>
                <c:manualLayout>
                  <c:x val="-6.5960742439222328E-2"/>
                  <c:y val="-6.8131974300758416E-2"/>
                </c:manualLayout>
              </c:layout>
              <c:showLegendKey val="0"/>
              <c:showVal val="1"/>
              <c:showCatName val="0"/>
              <c:showSerName val="0"/>
              <c:showPercent val="0"/>
              <c:showBubbleSize val="0"/>
            </c:dLbl>
            <c:dLbl>
              <c:idx val="2"/>
              <c:layout>
                <c:manualLayout>
                  <c:x val="-5.4029917885439233E-2"/>
                  <c:y val="0.1089506143020466"/>
                </c:manualLayout>
              </c:layout>
              <c:showLegendKey val="0"/>
              <c:showVal val="1"/>
              <c:showCatName val="0"/>
              <c:showSerName val="0"/>
              <c:showPercent val="0"/>
              <c:showBubbleSize val="0"/>
            </c:dLbl>
            <c:dLbl>
              <c:idx val="3"/>
              <c:layout>
                <c:manualLayout>
                  <c:x val="-5.0740112099492231E-2"/>
                  <c:y val="7.3371656763763421E-2"/>
                </c:manualLayout>
              </c:layout>
              <c:showLegendKey val="0"/>
              <c:showVal val="1"/>
              <c:showCatName val="0"/>
              <c:showSerName val="0"/>
              <c:showPercent val="0"/>
              <c:showBubbleSize val="0"/>
            </c:dLbl>
            <c:dLbl>
              <c:idx val="4"/>
              <c:layout>
                <c:manualLayout>
                  <c:x val="-5.4342020002341417E-2"/>
                  <c:y val="-7.8765599085390367E-2"/>
                </c:manualLayout>
              </c:layout>
              <c:showLegendKey val="0"/>
              <c:showVal val="1"/>
              <c:showCatName val="0"/>
              <c:showSerName val="0"/>
              <c:showPercent val="0"/>
              <c:showBubbleSize val="0"/>
            </c:dLbl>
            <c:dLbl>
              <c:idx val="5"/>
              <c:layout>
                <c:manualLayout>
                  <c:x val="-4.6290123215369045E-2"/>
                  <c:y val="6.3474550343783714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29/8</c:v>
                </c:pt>
                <c:pt idx="1">
                  <c:v> 30/8</c:v>
                </c:pt>
                <c:pt idx="2">
                  <c:v> 2/9</c:v>
                </c:pt>
                <c:pt idx="3">
                  <c:v> 3/9</c:v>
                </c:pt>
                <c:pt idx="4">
                  <c:v> 4/9</c:v>
                </c:pt>
                <c:pt idx="5">
                  <c:v> 5/9</c:v>
                </c:pt>
              </c:strCache>
            </c:strRef>
          </c:cat>
          <c:val>
            <c:numRef>
              <c:f>[1]حجم!$B$2:$G$2</c:f>
              <c:numCache>
                <c:formatCode>#,##0</c:formatCode>
                <c:ptCount val="6"/>
                <c:pt idx="0">
                  <c:v>2235131039</c:v>
                </c:pt>
                <c:pt idx="1">
                  <c:v>2437518217</c:v>
                </c:pt>
                <c:pt idx="2">
                  <c:v>2630682358</c:v>
                </c:pt>
                <c:pt idx="3">
                  <c:v>1815174383</c:v>
                </c:pt>
                <c:pt idx="4">
                  <c:v>2291417412</c:v>
                </c:pt>
                <c:pt idx="5">
                  <c:v>2389540940</c:v>
                </c:pt>
              </c:numCache>
            </c:numRef>
          </c:val>
          <c:smooth val="0"/>
        </c:ser>
        <c:dLbls>
          <c:showLegendKey val="0"/>
          <c:showVal val="0"/>
          <c:showCatName val="0"/>
          <c:showSerName val="0"/>
          <c:showPercent val="0"/>
          <c:showBubbleSize val="0"/>
        </c:dLbls>
        <c:marker val="1"/>
        <c:smooth val="0"/>
        <c:axId val="95773056"/>
        <c:axId val="114003968"/>
      </c:lineChart>
      <c:catAx>
        <c:axId val="95773056"/>
        <c:scaling>
          <c:orientation val="minMax"/>
        </c:scaling>
        <c:delete val="0"/>
        <c:axPos val="b"/>
        <c:majorTickMark val="out"/>
        <c:minorTickMark val="none"/>
        <c:tickLblPos val="nextTo"/>
        <c:txPr>
          <a:bodyPr/>
          <a:lstStyle/>
          <a:p>
            <a:pPr>
              <a:defRPr sz="1200" b="1">
                <a:solidFill>
                  <a:schemeClr val="tx2"/>
                </a:solidFill>
              </a:defRPr>
            </a:pPr>
            <a:endParaRPr lang="ar-IQ"/>
          </a:p>
        </c:txPr>
        <c:crossAx val="114003968"/>
        <c:crosses val="autoZero"/>
        <c:auto val="1"/>
        <c:lblAlgn val="ctr"/>
        <c:lblOffset val="100"/>
        <c:noMultiLvlLbl val="0"/>
      </c:catAx>
      <c:valAx>
        <c:axId val="114003968"/>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95773056"/>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268432</xdr:colOff>
      <xdr:row>2</xdr:row>
      <xdr:rowOff>129886</xdr:rowOff>
    </xdr:from>
    <xdr:to>
      <xdr:col>9</xdr:col>
      <xdr:colOff>682339</xdr:colOff>
      <xdr:row>20</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242455</xdr:colOff>
      <xdr:row>20</xdr:row>
      <xdr:rowOff>86591</xdr:rowOff>
    </xdr:from>
    <xdr:to>
      <xdr:col>9</xdr:col>
      <xdr:colOff>665885</xdr:colOff>
      <xdr:row>38</xdr:row>
      <xdr:rowOff>32904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277091</xdr:colOff>
      <xdr:row>38</xdr:row>
      <xdr:rowOff>164522</xdr:rowOff>
    </xdr:from>
    <xdr:to>
      <xdr:col>10</xdr:col>
      <xdr:colOff>45027</xdr:colOff>
      <xdr:row>55</xdr:row>
      <xdr:rowOff>178377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29/8</v>
          </cell>
          <cell r="C1" t="str">
            <v xml:space="preserve"> 30/8</v>
          </cell>
          <cell r="D1" t="str">
            <v xml:space="preserve"> 2/9</v>
          </cell>
          <cell r="E1" t="str">
            <v xml:space="preserve"> 3/9</v>
          </cell>
          <cell r="F1" t="str">
            <v xml:space="preserve"> 4/9</v>
          </cell>
          <cell r="G1" t="str">
            <v xml:space="preserve"> 5/9</v>
          </cell>
        </row>
        <row r="2">
          <cell r="A2">
            <v>2012</v>
          </cell>
          <cell r="B2">
            <v>118.24</v>
          </cell>
          <cell r="C2">
            <v>117.81</v>
          </cell>
          <cell r="D2">
            <v>116.88</v>
          </cell>
          <cell r="E2">
            <v>117.75</v>
          </cell>
          <cell r="F2">
            <v>117</v>
          </cell>
          <cell r="G2">
            <v>117.66</v>
          </cell>
        </row>
      </sheetData>
      <sheetData sheetId="1">
        <row r="1">
          <cell r="B1" t="str">
            <v xml:space="preserve"> 29/8</v>
          </cell>
          <cell r="C1" t="str">
            <v xml:space="preserve"> 30/8</v>
          </cell>
          <cell r="D1" t="str">
            <v xml:space="preserve"> 2/9</v>
          </cell>
          <cell r="E1" t="str">
            <v xml:space="preserve"> 3/9</v>
          </cell>
          <cell r="F1" t="str">
            <v xml:space="preserve"> 4/9</v>
          </cell>
          <cell r="G1" t="str">
            <v xml:space="preserve"> 5/9</v>
          </cell>
        </row>
        <row r="2">
          <cell r="A2" t="str">
            <v>عدد الاسهم</v>
          </cell>
          <cell r="B2">
            <v>851808660</v>
          </cell>
          <cell r="C2">
            <v>944612213</v>
          </cell>
          <cell r="D2">
            <v>1241804596</v>
          </cell>
          <cell r="E2">
            <v>741966558</v>
          </cell>
          <cell r="F2">
            <v>1026548928</v>
          </cell>
          <cell r="G2">
            <v>1379804850</v>
          </cell>
        </row>
      </sheetData>
      <sheetData sheetId="2">
        <row r="1">
          <cell r="B1" t="str">
            <v xml:space="preserve"> 29/8</v>
          </cell>
          <cell r="C1" t="str">
            <v xml:space="preserve"> 30/8</v>
          </cell>
          <cell r="D1" t="str">
            <v xml:space="preserve"> 2/9</v>
          </cell>
          <cell r="E1" t="str">
            <v xml:space="preserve"> 3/9</v>
          </cell>
          <cell r="F1" t="str">
            <v xml:space="preserve"> 4/9</v>
          </cell>
          <cell r="G1" t="str">
            <v xml:space="preserve"> 5/9</v>
          </cell>
        </row>
        <row r="2">
          <cell r="A2" t="str">
            <v>القيمة المتداولة</v>
          </cell>
          <cell r="B2">
            <v>2235131039</v>
          </cell>
          <cell r="C2">
            <v>2437518217</v>
          </cell>
          <cell r="D2">
            <v>2630682358</v>
          </cell>
          <cell r="E2">
            <v>1815174383</v>
          </cell>
          <cell r="F2">
            <v>2291417412</v>
          </cell>
          <cell r="G2">
            <v>2389540940</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0"/>
  <sheetViews>
    <sheetView topLeftCell="A10" workbookViewId="0">
      <selection activeCell="B18" sqref="B18:C18"/>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3" customWidth="1"/>
  </cols>
  <sheetData>
    <row r="1" spans="2:14" ht="20.25" x14ac:dyDescent="0.3">
      <c r="B1" s="13" t="s">
        <v>0</v>
      </c>
      <c r="C1" s="11"/>
      <c r="D1" s="11"/>
    </row>
    <row r="2" spans="2:14" ht="20.25" customHeight="1" x14ac:dyDescent="0.25">
      <c r="B2" s="14" t="s">
        <v>265</v>
      </c>
      <c r="C2" s="10"/>
      <c r="D2" s="10"/>
    </row>
    <row r="3" spans="2:14" ht="15.75" x14ac:dyDescent="0.25">
      <c r="B3" s="14" t="s">
        <v>1</v>
      </c>
      <c r="C3" s="10"/>
      <c r="D3" s="10"/>
    </row>
    <row r="4" spans="2:14" ht="15.75" x14ac:dyDescent="0.25">
      <c r="B4" s="14" t="s">
        <v>2</v>
      </c>
      <c r="C4" s="110">
        <v>117.66</v>
      </c>
      <c r="D4" s="110"/>
    </row>
    <row r="5" spans="2:14" ht="15.75" x14ac:dyDescent="0.25">
      <c r="B5" s="14" t="s">
        <v>3</v>
      </c>
      <c r="C5" s="110">
        <v>0.56000000000000005</v>
      </c>
      <c r="D5" s="110"/>
    </row>
    <row r="6" spans="2:14" ht="15.75" x14ac:dyDescent="0.25">
      <c r="B6" s="14" t="s">
        <v>4</v>
      </c>
      <c r="C6" s="59">
        <f>N70</f>
        <v>2389540940</v>
      </c>
      <c r="D6" s="59"/>
      <c r="K6" s="16"/>
    </row>
    <row r="7" spans="2:14" ht="15.75" x14ac:dyDescent="0.25">
      <c r="B7" s="14" t="s">
        <v>5</v>
      </c>
      <c r="C7" s="59">
        <f>M70</f>
        <v>1379804850</v>
      </c>
      <c r="D7" s="59"/>
      <c r="G7" s="12"/>
      <c r="H7" s="12"/>
      <c r="I7" s="12"/>
      <c r="J7" s="12"/>
      <c r="K7" s="12"/>
    </row>
    <row r="8" spans="2:14" ht="15.75" x14ac:dyDescent="0.25">
      <c r="B8" s="14" t="s">
        <v>6</v>
      </c>
      <c r="C8" s="34">
        <f>L70</f>
        <v>557</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39</v>
      </c>
      <c r="D10" s="10"/>
      <c r="H10" s="12"/>
      <c r="I10" s="12"/>
    </row>
    <row r="11" spans="2:14" ht="15.75" x14ac:dyDescent="0.25">
      <c r="B11" s="14" t="s">
        <v>9</v>
      </c>
      <c r="C11" s="9">
        <v>24</v>
      </c>
      <c r="D11" s="10"/>
    </row>
    <row r="12" spans="2:14" ht="15.75" x14ac:dyDescent="0.25">
      <c r="B12" s="14" t="s">
        <v>10</v>
      </c>
      <c r="C12" s="9">
        <v>7</v>
      </c>
      <c r="D12" s="10"/>
    </row>
    <row r="13" spans="2:14" ht="15.75" x14ac:dyDescent="0.25">
      <c r="B13" s="14" t="s">
        <v>121</v>
      </c>
      <c r="C13" s="9">
        <v>5</v>
      </c>
      <c r="D13" s="10"/>
    </row>
    <row r="14" spans="2:14" ht="15.75" x14ac:dyDescent="0.25">
      <c r="B14" s="14" t="s">
        <v>82</v>
      </c>
      <c r="C14" s="9">
        <v>16</v>
      </c>
      <c r="D14" s="10"/>
    </row>
    <row r="15" spans="2:14" ht="15.75" x14ac:dyDescent="0.25">
      <c r="B15" s="14" t="s">
        <v>120</v>
      </c>
      <c r="C15" s="9">
        <v>24</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111</v>
      </c>
      <c r="M16" s="24" t="s">
        <v>5</v>
      </c>
      <c r="N16" s="24" t="s">
        <v>22</v>
      </c>
    </row>
    <row r="17" spans="2:15" ht="12" customHeight="1" x14ac:dyDescent="0.2">
      <c r="B17" s="63" t="s">
        <v>23</v>
      </c>
      <c r="C17" s="64"/>
      <c r="D17" s="64"/>
      <c r="E17" s="64"/>
      <c r="F17" s="64"/>
      <c r="G17" s="64"/>
      <c r="H17" s="64"/>
      <c r="I17" s="64"/>
      <c r="J17" s="64"/>
      <c r="K17" s="64"/>
      <c r="L17" s="64"/>
      <c r="M17" s="64"/>
      <c r="N17" s="65"/>
    </row>
    <row r="18" spans="2:15" ht="12" customHeight="1" x14ac:dyDescent="0.2">
      <c r="B18" s="20" t="s">
        <v>108</v>
      </c>
      <c r="C18" s="21" t="s">
        <v>117</v>
      </c>
      <c r="D18" s="90">
        <v>1.22</v>
      </c>
      <c r="E18" s="90">
        <v>1.22</v>
      </c>
      <c r="F18" s="90">
        <v>1.22</v>
      </c>
      <c r="G18" s="90">
        <v>1.22</v>
      </c>
      <c r="H18" s="90">
        <v>1.21</v>
      </c>
      <c r="I18" s="90">
        <v>1.22</v>
      </c>
      <c r="J18" s="90">
        <v>1.21</v>
      </c>
      <c r="K18" s="94">
        <v>0.83</v>
      </c>
      <c r="L18" s="91">
        <v>7</v>
      </c>
      <c r="M18" s="89">
        <v>17804088</v>
      </c>
      <c r="N18" s="89">
        <v>21720987</v>
      </c>
      <c r="O18" s="95"/>
    </row>
    <row r="19" spans="2:15" ht="12" customHeight="1" x14ac:dyDescent="0.2">
      <c r="B19" s="20" t="s">
        <v>24</v>
      </c>
      <c r="C19" s="21" t="s">
        <v>178</v>
      </c>
      <c r="D19" s="90">
        <v>1.48</v>
      </c>
      <c r="E19" s="90">
        <v>1.48</v>
      </c>
      <c r="F19" s="90">
        <v>1.48</v>
      </c>
      <c r="G19" s="90">
        <v>1.48</v>
      </c>
      <c r="H19" s="90">
        <v>1.48</v>
      </c>
      <c r="I19" s="90">
        <v>1.48</v>
      </c>
      <c r="J19" s="90">
        <v>1.47</v>
      </c>
      <c r="K19" s="94">
        <v>0.68</v>
      </c>
      <c r="L19" s="91">
        <v>2</v>
      </c>
      <c r="M19" s="89">
        <v>100000</v>
      </c>
      <c r="N19" s="89">
        <v>148000</v>
      </c>
      <c r="O19" s="95"/>
    </row>
    <row r="20" spans="2:15" ht="12" customHeight="1" x14ac:dyDescent="0.2">
      <c r="B20" s="20" t="s">
        <v>83</v>
      </c>
      <c r="C20" s="21" t="s">
        <v>204</v>
      </c>
      <c r="D20" s="90">
        <v>1.08</v>
      </c>
      <c r="E20" s="90">
        <v>1.1000000000000001</v>
      </c>
      <c r="F20" s="90">
        <v>1.08</v>
      </c>
      <c r="G20" s="90">
        <v>1.1000000000000001</v>
      </c>
      <c r="H20" s="90">
        <v>1.1000000000000001</v>
      </c>
      <c r="I20" s="90">
        <v>1.1000000000000001</v>
      </c>
      <c r="J20" s="90">
        <v>1.1000000000000001</v>
      </c>
      <c r="K20" s="94">
        <v>0</v>
      </c>
      <c r="L20" s="91">
        <v>2</v>
      </c>
      <c r="M20" s="89">
        <v>296705</v>
      </c>
      <c r="N20" s="89">
        <v>325376</v>
      </c>
      <c r="O20" s="95"/>
    </row>
    <row r="21" spans="2:15" ht="12" customHeight="1" x14ac:dyDescent="0.2">
      <c r="B21" s="20" t="s">
        <v>176</v>
      </c>
      <c r="C21" s="21" t="s">
        <v>177</v>
      </c>
      <c r="D21" s="90">
        <v>1.25</v>
      </c>
      <c r="E21" s="90">
        <v>1.25</v>
      </c>
      <c r="F21" s="90">
        <v>1.25</v>
      </c>
      <c r="G21" s="90">
        <v>1.25</v>
      </c>
      <c r="H21" s="90">
        <v>1.25</v>
      </c>
      <c r="I21" s="90">
        <v>1.25</v>
      </c>
      <c r="J21" s="90">
        <v>1.25</v>
      </c>
      <c r="K21" s="94">
        <v>0</v>
      </c>
      <c r="L21" s="91">
        <v>44</v>
      </c>
      <c r="M21" s="89">
        <v>167395686</v>
      </c>
      <c r="N21" s="89">
        <v>209244608</v>
      </c>
      <c r="O21" s="95"/>
    </row>
    <row r="22" spans="2:15" ht="12" customHeight="1" x14ac:dyDescent="0.2">
      <c r="B22" s="20" t="s">
        <v>110</v>
      </c>
      <c r="C22" s="21" t="s">
        <v>179</v>
      </c>
      <c r="D22" s="90">
        <v>1.01</v>
      </c>
      <c r="E22" s="90">
        <v>1.02</v>
      </c>
      <c r="F22" s="90">
        <v>1.01</v>
      </c>
      <c r="G22" s="90">
        <v>1.01</v>
      </c>
      <c r="H22" s="90">
        <v>1.01</v>
      </c>
      <c r="I22" s="90">
        <v>1.02</v>
      </c>
      <c r="J22" s="90">
        <v>1.01</v>
      </c>
      <c r="K22" s="94">
        <v>0.99</v>
      </c>
      <c r="L22" s="91">
        <v>19</v>
      </c>
      <c r="M22" s="89">
        <v>240229396</v>
      </c>
      <c r="N22" s="89">
        <v>243664769</v>
      </c>
      <c r="O22" s="95"/>
    </row>
    <row r="23" spans="2:15" ht="12" customHeight="1" x14ac:dyDescent="0.2">
      <c r="B23" s="20" t="s">
        <v>69</v>
      </c>
      <c r="C23" s="21" t="s">
        <v>186</v>
      </c>
      <c r="D23" s="90">
        <v>2</v>
      </c>
      <c r="E23" s="90">
        <v>2</v>
      </c>
      <c r="F23" s="90">
        <v>2</v>
      </c>
      <c r="G23" s="90">
        <v>2</v>
      </c>
      <c r="H23" s="90">
        <v>2</v>
      </c>
      <c r="I23" s="90">
        <v>2</v>
      </c>
      <c r="J23" s="90">
        <v>2</v>
      </c>
      <c r="K23" s="94">
        <v>0</v>
      </c>
      <c r="L23" s="91">
        <v>10</v>
      </c>
      <c r="M23" s="89">
        <v>5000000</v>
      </c>
      <c r="N23" s="89">
        <v>10000000</v>
      </c>
      <c r="O23" s="95"/>
    </row>
    <row r="24" spans="2:15" ht="12" customHeight="1" x14ac:dyDescent="0.2">
      <c r="B24" s="20" t="s">
        <v>126</v>
      </c>
      <c r="C24" s="21" t="s">
        <v>201</v>
      </c>
      <c r="D24" s="90">
        <v>2.0499999999999998</v>
      </c>
      <c r="E24" s="90">
        <v>2.14</v>
      </c>
      <c r="F24" s="90">
        <v>2.0499999999999998</v>
      </c>
      <c r="G24" s="90">
        <v>2.1</v>
      </c>
      <c r="H24" s="90">
        <v>2.0499999999999998</v>
      </c>
      <c r="I24" s="90">
        <v>2.1</v>
      </c>
      <c r="J24" s="90">
        <v>2.0499999999999998</v>
      </c>
      <c r="K24" s="94">
        <v>2.44</v>
      </c>
      <c r="L24" s="91">
        <v>44</v>
      </c>
      <c r="M24" s="89">
        <v>26377025</v>
      </c>
      <c r="N24" s="89">
        <v>55263753</v>
      </c>
      <c r="O24" s="95"/>
    </row>
    <row r="25" spans="2:15" ht="12" customHeight="1" x14ac:dyDescent="0.2">
      <c r="B25" s="20" t="s">
        <v>85</v>
      </c>
      <c r="C25" s="21" t="s">
        <v>131</v>
      </c>
      <c r="D25" s="90">
        <v>0.75</v>
      </c>
      <c r="E25" s="90">
        <v>0.75</v>
      </c>
      <c r="F25" s="90">
        <v>0.75</v>
      </c>
      <c r="G25" s="90">
        <v>0.75</v>
      </c>
      <c r="H25" s="90">
        <v>0.75</v>
      </c>
      <c r="I25" s="90">
        <v>0.75</v>
      </c>
      <c r="J25" s="90">
        <v>0.75</v>
      </c>
      <c r="K25" s="94">
        <v>0</v>
      </c>
      <c r="L25" s="91">
        <v>12</v>
      </c>
      <c r="M25" s="89">
        <v>151740800</v>
      </c>
      <c r="N25" s="89">
        <v>113805600</v>
      </c>
      <c r="O25" s="95"/>
    </row>
    <row r="26" spans="2:15" ht="12" customHeight="1" x14ac:dyDescent="0.2">
      <c r="B26" s="20" t="s">
        <v>128</v>
      </c>
      <c r="C26" s="21" t="s">
        <v>127</v>
      </c>
      <c r="D26" s="90">
        <v>1.1499999999999999</v>
      </c>
      <c r="E26" s="90">
        <v>1.21</v>
      </c>
      <c r="F26" s="90">
        <v>1.1499999999999999</v>
      </c>
      <c r="G26" s="90">
        <v>1.2</v>
      </c>
      <c r="H26" s="90">
        <v>1.1000000000000001</v>
      </c>
      <c r="I26" s="90">
        <v>1.21</v>
      </c>
      <c r="J26" s="90">
        <v>1.1000000000000001</v>
      </c>
      <c r="K26" s="94">
        <v>10</v>
      </c>
      <c r="L26" s="91">
        <v>17</v>
      </c>
      <c r="M26" s="89">
        <v>30243610</v>
      </c>
      <c r="N26" s="89">
        <v>36343517</v>
      </c>
      <c r="O26" s="95"/>
    </row>
    <row r="27" spans="2:15" ht="12" customHeight="1" x14ac:dyDescent="0.2">
      <c r="B27" s="20" t="s">
        <v>71</v>
      </c>
      <c r="C27" s="21" t="s">
        <v>185</v>
      </c>
      <c r="D27" s="90">
        <v>0.98</v>
      </c>
      <c r="E27" s="90">
        <v>0.98</v>
      </c>
      <c r="F27" s="90">
        <v>0.97</v>
      </c>
      <c r="G27" s="90">
        <v>0.97</v>
      </c>
      <c r="H27" s="90">
        <v>0.98</v>
      </c>
      <c r="I27" s="90">
        <v>0.98</v>
      </c>
      <c r="J27" s="90">
        <v>0.97</v>
      </c>
      <c r="K27" s="94">
        <v>1.03</v>
      </c>
      <c r="L27" s="91">
        <v>15</v>
      </c>
      <c r="M27" s="89">
        <v>47481683</v>
      </c>
      <c r="N27" s="89">
        <v>46119233</v>
      </c>
      <c r="O27" s="95"/>
    </row>
    <row r="28" spans="2:15" ht="12" customHeight="1" x14ac:dyDescent="0.2">
      <c r="B28" s="20" t="s">
        <v>155</v>
      </c>
      <c r="C28" s="21" t="s">
        <v>188</v>
      </c>
      <c r="D28" s="90">
        <v>0.88</v>
      </c>
      <c r="E28" s="90">
        <v>0.88</v>
      </c>
      <c r="F28" s="90">
        <v>0.88</v>
      </c>
      <c r="G28" s="90">
        <v>0.88</v>
      </c>
      <c r="H28" s="90">
        <v>0.8</v>
      </c>
      <c r="I28" s="90">
        <v>0.88</v>
      </c>
      <c r="J28" s="90">
        <v>0.8</v>
      </c>
      <c r="K28" s="94">
        <v>10</v>
      </c>
      <c r="L28" s="91">
        <v>1</v>
      </c>
      <c r="M28" s="89">
        <v>1000000</v>
      </c>
      <c r="N28" s="89">
        <v>880000</v>
      </c>
      <c r="O28" s="95"/>
    </row>
    <row r="29" spans="2:15" ht="12" customHeight="1" x14ac:dyDescent="0.2">
      <c r="B29" s="20" t="s">
        <v>139</v>
      </c>
      <c r="C29" s="21" t="s">
        <v>171</v>
      </c>
      <c r="D29" s="90">
        <v>2.16</v>
      </c>
      <c r="E29" s="90">
        <v>2.21</v>
      </c>
      <c r="F29" s="90">
        <v>2.13</v>
      </c>
      <c r="G29" s="90">
        <v>2.17</v>
      </c>
      <c r="H29" s="90">
        <v>2.06</v>
      </c>
      <c r="I29" s="90">
        <v>2.1800000000000002</v>
      </c>
      <c r="J29" s="90">
        <v>2.15</v>
      </c>
      <c r="K29" s="94">
        <v>1.4</v>
      </c>
      <c r="L29" s="91">
        <v>73</v>
      </c>
      <c r="M29" s="89">
        <v>242130066</v>
      </c>
      <c r="N29" s="89">
        <v>524529295</v>
      </c>
      <c r="O29" s="95"/>
    </row>
    <row r="30" spans="2:15" ht="12" customHeight="1" x14ac:dyDescent="0.2">
      <c r="B30" s="20" t="s">
        <v>86</v>
      </c>
      <c r="C30" s="21" t="s">
        <v>174</v>
      </c>
      <c r="D30" s="90">
        <v>1.23</v>
      </c>
      <c r="E30" s="90">
        <v>1.23</v>
      </c>
      <c r="F30" s="90">
        <v>1.23</v>
      </c>
      <c r="G30" s="90">
        <v>1.23</v>
      </c>
      <c r="H30" s="90">
        <v>1.22</v>
      </c>
      <c r="I30" s="90">
        <v>1.23</v>
      </c>
      <c r="J30" s="90">
        <v>1.22</v>
      </c>
      <c r="K30" s="94">
        <v>0.82</v>
      </c>
      <c r="L30" s="91">
        <v>8</v>
      </c>
      <c r="M30" s="89">
        <v>86500000</v>
      </c>
      <c r="N30" s="89">
        <v>106395000</v>
      </c>
      <c r="O30" s="95"/>
    </row>
    <row r="31" spans="2:15" ht="12" customHeight="1" x14ac:dyDescent="0.2">
      <c r="B31" s="20" t="s">
        <v>70</v>
      </c>
      <c r="C31" s="21" t="s">
        <v>175</v>
      </c>
      <c r="D31" s="90">
        <v>1.67</v>
      </c>
      <c r="E31" s="90">
        <v>1.7</v>
      </c>
      <c r="F31" s="90">
        <v>1.67</v>
      </c>
      <c r="G31" s="90">
        <v>1.69</v>
      </c>
      <c r="H31" s="90">
        <v>1.66</v>
      </c>
      <c r="I31" s="90">
        <v>1.7</v>
      </c>
      <c r="J31" s="90">
        <v>1.67</v>
      </c>
      <c r="K31" s="94">
        <v>1.8</v>
      </c>
      <c r="L31" s="91">
        <v>42</v>
      </c>
      <c r="M31" s="89">
        <v>158505000</v>
      </c>
      <c r="N31" s="89">
        <v>268414450</v>
      </c>
      <c r="O31" s="95"/>
    </row>
    <row r="32" spans="2:15" ht="12" customHeight="1" x14ac:dyDescent="0.2">
      <c r="B32" s="20" t="s">
        <v>136</v>
      </c>
      <c r="C32" s="21" t="s">
        <v>190</v>
      </c>
      <c r="D32" s="90">
        <v>0.86</v>
      </c>
      <c r="E32" s="90">
        <v>0.86</v>
      </c>
      <c r="F32" s="90">
        <v>0.85</v>
      </c>
      <c r="G32" s="90">
        <v>0.85</v>
      </c>
      <c r="H32" s="90">
        <v>0.85</v>
      </c>
      <c r="I32" s="90">
        <v>0.85</v>
      </c>
      <c r="J32" s="90">
        <v>0.85</v>
      </c>
      <c r="K32" s="94">
        <v>0</v>
      </c>
      <c r="L32" s="91">
        <v>4</v>
      </c>
      <c r="M32" s="89">
        <v>18500000</v>
      </c>
      <c r="N32" s="89">
        <v>15730000</v>
      </c>
      <c r="O32" s="95"/>
    </row>
    <row r="33" spans="2:15" ht="12" customHeight="1" x14ac:dyDescent="0.2">
      <c r="B33" s="20" t="s">
        <v>28</v>
      </c>
      <c r="C33" s="66"/>
      <c r="D33" s="66"/>
      <c r="E33" s="66"/>
      <c r="F33" s="66"/>
      <c r="G33" s="66"/>
      <c r="H33" s="66"/>
      <c r="I33" s="66"/>
      <c r="J33" s="66"/>
      <c r="K33" s="66"/>
      <c r="L33" s="91">
        <v>300</v>
      </c>
      <c r="M33" s="89">
        <v>1193304059</v>
      </c>
      <c r="N33" s="89">
        <v>1652584587</v>
      </c>
      <c r="O33" s="95"/>
    </row>
    <row r="34" spans="2:15" ht="12" customHeight="1" x14ac:dyDescent="0.2">
      <c r="B34" s="60" t="s">
        <v>166</v>
      </c>
      <c r="C34" s="61"/>
      <c r="D34" s="61"/>
      <c r="E34" s="61"/>
      <c r="F34" s="61"/>
      <c r="G34" s="61"/>
      <c r="H34" s="61"/>
      <c r="I34" s="61"/>
      <c r="J34" s="61"/>
      <c r="K34" s="61"/>
      <c r="L34" s="61"/>
      <c r="M34" s="61"/>
      <c r="N34" s="62"/>
      <c r="O34" s="95"/>
    </row>
    <row r="35" spans="2:15" ht="12" customHeight="1" x14ac:dyDescent="0.2">
      <c r="B35" s="20" t="s">
        <v>29</v>
      </c>
      <c r="C35" s="20" t="s">
        <v>169</v>
      </c>
      <c r="D35" s="90">
        <v>0.98</v>
      </c>
      <c r="E35" s="90">
        <v>0.98</v>
      </c>
      <c r="F35" s="90">
        <v>0.98</v>
      </c>
      <c r="G35" s="90">
        <v>0.98</v>
      </c>
      <c r="H35" s="90">
        <v>0.98</v>
      </c>
      <c r="I35" s="90">
        <v>0.98</v>
      </c>
      <c r="J35" s="90">
        <v>0.98</v>
      </c>
      <c r="K35" s="94">
        <v>0</v>
      </c>
      <c r="L35" s="91">
        <v>3</v>
      </c>
      <c r="M35" s="89">
        <v>571852</v>
      </c>
      <c r="N35" s="89">
        <v>560415</v>
      </c>
      <c r="O35" s="95"/>
    </row>
    <row r="36" spans="2:15" ht="12" customHeight="1" x14ac:dyDescent="0.2">
      <c r="B36" s="20" t="s">
        <v>118</v>
      </c>
      <c r="C36" s="20" t="s">
        <v>119</v>
      </c>
      <c r="D36" s="90">
        <v>0.71</v>
      </c>
      <c r="E36" s="90">
        <v>0.72</v>
      </c>
      <c r="F36" s="90">
        <v>0.71</v>
      </c>
      <c r="G36" s="90">
        <v>0.71</v>
      </c>
      <c r="H36" s="90">
        <v>0.7</v>
      </c>
      <c r="I36" s="90">
        <v>0.72</v>
      </c>
      <c r="J36" s="90">
        <v>0.7</v>
      </c>
      <c r="K36" s="94">
        <v>2.86</v>
      </c>
      <c r="L36" s="91">
        <v>4</v>
      </c>
      <c r="M36" s="89">
        <v>2500000</v>
      </c>
      <c r="N36" s="89">
        <v>1779000</v>
      </c>
      <c r="O36" s="100"/>
    </row>
    <row r="37" spans="2:15" ht="12" customHeight="1" x14ac:dyDescent="0.2">
      <c r="B37" s="20" t="s">
        <v>260</v>
      </c>
      <c r="C37" s="66"/>
      <c r="D37" s="66"/>
      <c r="E37" s="66"/>
      <c r="F37" s="66"/>
      <c r="G37" s="66"/>
      <c r="H37" s="66"/>
      <c r="I37" s="66"/>
      <c r="J37" s="66"/>
      <c r="K37" s="66"/>
      <c r="L37" s="91">
        <v>7</v>
      </c>
      <c r="M37" s="89">
        <v>3071852</v>
      </c>
      <c r="N37" s="89">
        <v>2339415</v>
      </c>
      <c r="O37" s="44"/>
    </row>
    <row r="38" spans="2:15" ht="12" customHeight="1" x14ac:dyDescent="0.2">
      <c r="B38" s="60" t="s">
        <v>67</v>
      </c>
      <c r="C38" s="61"/>
      <c r="D38" s="61"/>
      <c r="E38" s="61"/>
      <c r="F38" s="61"/>
      <c r="G38" s="61"/>
      <c r="H38" s="61"/>
      <c r="I38" s="61"/>
      <c r="J38" s="61"/>
      <c r="K38" s="61"/>
      <c r="L38" s="61"/>
      <c r="M38" s="61"/>
      <c r="N38" s="62"/>
      <c r="O38" s="51"/>
    </row>
    <row r="39" spans="2:15" ht="12" customHeight="1" x14ac:dyDescent="0.2">
      <c r="B39" s="20" t="s">
        <v>203</v>
      </c>
      <c r="C39" s="21" t="s">
        <v>157</v>
      </c>
      <c r="D39" s="90">
        <v>1.34</v>
      </c>
      <c r="E39" s="90">
        <v>1.34</v>
      </c>
      <c r="F39" s="90">
        <v>1.34</v>
      </c>
      <c r="G39" s="90">
        <v>1.34</v>
      </c>
      <c r="H39" s="90">
        <v>1.3</v>
      </c>
      <c r="I39" s="90">
        <v>1.34</v>
      </c>
      <c r="J39" s="90">
        <v>1.34</v>
      </c>
      <c r="K39" s="94">
        <v>0</v>
      </c>
      <c r="L39" s="91">
        <v>1</v>
      </c>
      <c r="M39" s="89">
        <v>50000</v>
      </c>
      <c r="N39" s="89">
        <v>67000</v>
      </c>
      <c r="O39" s="100"/>
    </row>
    <row r="40" spans="2:15" ht="12" customHeight="1" x14ac:dyDescent="0.2">
      <c r="B40" s="20" t="s">
        <v>242</v>
      </c>
      <c r="C40" s="66"/>
      <c r="D40" s="66"/>
      <c r="E40" s="66"/>
      <c r="F40" s="66"/>
      <c r="G40" s="66"/>
      <c r="H40" s="66"/>
      <c r="I40" s="66"/>
      <c r="J40" s="66"/>
      <c r="K40" s="66"/>
      <c r="L40" s="91">
        <v>1</v>
      </c>
      <c r="M40" s="89">
        <v>50000</v>
      </c>
      <c r="N40" s="89">
        <v>67000</v>
      </c>
      <c r="O40" s="43"/>
    </row>
    <row r="41" spans="2:15" ht="12" customHeight="1" x14ac:dyDescent="0.2">
      <c r="B41" s="60" t="s">
        <v>31</v>
      </c>
      <c r="C41" s="61"/>
      <c r="D41" s="61"/>
      <c r="E41" s="61"/>
      <c r="F41" s="61"/>
      <c r="G41" s="61"/>
      <c r="H41" s="61"/>
      <c r="I41" s="61"/>
      <c r="J41" s="61"/>
      <c r="K41" s="61"/>
      <c r="L41" s="61"/>
      <c r="M41" s="61"/>
      <c r="N41" s="62"/>
      <c r="O41" s="42"/>
    </row>
    <row r="42" spans="2:15" ht="12" customHeight="1" x14ac:dyDescent="0.2">
      <c r="B42" s="20" t="s">
        <v>73</v>
      </c>
      <c r="C42" s="21" t="s">
        <v>191</v>
      </c>
      <c r="D42" s="90">
        <v>18.75</v>
      </c>
      <c r="E42" s="90">
        <v>18.75</v>
      </c>
      <c r="F42" s="90">
        <v>18.75</v>
      </c>
      <c r="G42" s="90">
        <v>18.75</v>
      </c>
      <c r="H42" s="90">
        <v>19</v>
      </c>
      <c r="I42" s="90">
        <v>18.75</v>
      </c>
      <c r="J42" s="90">
        <v>19</v>
      </c>
      <c r="K42" s="94">
        <v>-1.32</v>
      </c>
      <c r="L42" s="91">
        <v>1</v>
      </c>
      <c r="M42" s="89">
        <v>25000</v>
      </c>
      <c r="N42" s="89">
        <v>468750</v>
      </c>
      <c r="O42" s="44"/>
    </row>
    <row r="43" spans="2:15" ht="12" customHeight="1" x14ac:dyDescent="0.2">
      <c r="B43" s="20" t="s">
        <v>32</v>
      </c>
      <c r="C43" s="20" t="s">
        <v>206</v>
      </c>
      <c r="D43" s="90">
        <v>2.5</v>
      </c>
      <c r="E43" s="90">
        <v>2.5</v>
      </c>
      <c r="F43" s="90">
        <v>2.4900000000000002</v>
      </c>
      <c r="G43" s="90">
        <v>2.5</v>
      </c>
      <c r="H43" s="90">
        <v>2.4900000000000002</v>
      </c>
      <c r="I43" s="90">
        <v>2.4900000000000002</v>
      </c>
      <c r="J43" s="90">
        <v>2.5</v>
      </c>
      <c r="K43" s="94">
        <v>-0.4</v>
      </c>
      <c r="L43" s="91">
        <v>10</v>
      </c>
      <c r="M43" s="89">
        <v>7600000</v>
      </c>
      <c r="N43" s="89">
        <v>18980000</v>
      </c>
      <c r="O43" s="102"/>
    </row>
    <row r="44" spans="2:15" ht="12" customHeight="1" x14ac:dyDescent="0.2">
      <c r="B44" s="20" t="s">
        <v>138</v>
      </c>
      <c r="C44" s="21" t="s">
        <v>133</v>
      </c>
      <c r="D44" s="90">
        <v>45</v>
      </c>
      <c r="E44" s="90">
        <v>45</v>
      </c>
      <c r="F44" s="90">
        <v>45</v>
      </c>
      <c r="G44" s="90">
        <v>45</v>
      </c>
      <c r="H44" s="90">
        <v>46</v>
      </c>
      <c r="I44" s="90">
        <v>45</v>
      </c>
      <c r="J44" s="90">
        <v>46</v>
      </c>
      <c r="K44" s="94">
        <v>-2.17</v>
      </c>
      <c r="L44" s="91">
        <v>1</v>
      </c>
      <c r="M44" s="89">
        <v>4404</v>
      </c>
      <c r="N44" s="89">
        <v>198180</v>
      </c>
      <c r="O44" s="102"/>
    </row>
    <row r="45" spans="2:15" ht="12" customHeight="1" x14ac:dyDescent="0.2">
      <c r="B45" s="20" t="s">
        <v>34</v>
      </c>
      <c r="C45" s="56"/>
      <c r="D45" s="57"/>
      <c r="E45" s="57"/>
      <c r="F45" s="57"/>
      <c r="G45" s="57"/>
      <c r="H45" s="57"/>
      <c r="I45" s="57"/>
      <c r="J45" s="57"/>
      <c r="K45" s="58"/>
      <c r="L45" s="91">
        <v>12</v>
      </c>
      <c r="M45" s="89">
        <v>7629404</v>
      </c>
      <c r="N45" s="89">
        <v>19646930</v>
      </c>
      <c r="O45" s="102"/>
    </row>
    <row r="46" spans="2:15" ht="12" customHeight="1" x14ac:dyDescent="0.2">
      <c r="B46" s="60" t="s">
        <v>35</v>
      </c>
      <c r="C46" s="61"/>
      <c r="D46" s="61"/>
      <c r="E46" s="61"/>
      <c r="F46" s="61"/>
      <c r="G46" s="61"/>
      <c r="H46" s="61"/>
      <c r="I46" s="61"/>
      <c r="J46" s="61"/>
      <c r="K46" s="61"/>
      <c r="L46" s="61"/>
      <c r="M46" s="61"/>
      <c r="N46" s="62"/>
      <c r="O46" s="102"/>
    </row>
    <row r="47" spans="2:15" ht="12" customHeight="1" x14ac:dyDescent="0.2">
      <c r="B47" s="20" t="s">
        <v>159</v>
      </c>
      <c r="C47" s="20" t="s">
        <v>160</v>
      </c>
      <c r="D47" s="90">
        <v>1.5</v>
      </c>
      <c r="E47" s="90">
        <v>1.51</v>
      </c>
      <c r="F47" s="90">
        <v>1.5</v>
      </c>
      <c r="G47" s="90">
        <v>1.5</v>
      </c>
      <c r="H47" s="90">
        <v>1.51</v>
      </c>
      <c r="I47" s="90">
        <v>1.5</v>
      </c>
      <c r="J47" s="90">
        <v>1.48</v>
      </c>
      <c r="K47" s="94">
        <v>1.35</v>
      </c>
      <c r="L47" s="91">
        <v>8</v>
      </c>
      <c r="M47" s="89">
        <v>3704724</v>
      </c>
      <c r="N47" s="89">
        <v>5558086</v>
      </c>
      <c r="O47" s="104"/>
    </row>
    <row r="48" spans="2:15" ht="12" customHeight="1" x14ac:dyDescent="0.2">
      <c r="B48" s="20" t="s">
        <v>38</v>
      </c>
      <c r="C48" s="21" t="s">
        <v>170</v>
      </c>
      <c r="D48" s="90">
        <v>7.62</v>
      </c>
      <c r="E48" s="90">
        <v>7.62</v>
      </c>
      <c r="F48" s="90">
        <v>7</v>
      </c>
      <c r="G48" s="90">
        <v>7.42</v>
      </c>
      <c r="H48" s="90">
        <v>6.91</v>
      </c>
      <c r="I48" s="90">
        <v>7.25</v>
      </c>
      <c r="J48" s="90">
        <v>6.93</v>
      </c>
      <c r="K48" s="94">
        <v>4.62</v>
      </c>
      <c r="L48" s="91">
        <v>80</v>
      </c>
      <c r="M48" s="89">
        <v>14968414</v>
      </c>
      <c r="N48" s="89">
        <v>111054413</v>
      </c>
      <c r="O48" s="104"/>
    </row>
    <row r="49" spans="2:15" ht="12" customHeight="1" x14ac:dyDescent="0.2">
      <c r="B49" s="20" t="s">
        <v>98</v>
      </c>
      <c r="C49" s="21" t="s">
        <v>182</v>
      </c>
      <c r="D49" s="90">
        <v>4.55</v>
      </c>
      <c r="E49" s="90">
        <v>4.55</v>
      </c>
      <c r="F49" s="90">
        <v>4.55</v>
      </c>
      <c r="G49" s="90">
        <v>4.55</v>
      </c>
      <c r="H49" s="90">
        <v>4.45</v>
      </c>
      <c r="I49" s="90">
        <v>4.55</v>
      </c>
      <c r="J49" s="90">
        <v>4.45</v>
      </c>
      <c r="K49" s="94">
        <v>2.25</v>
      </c>
      <c r="L49" s="91">
        <v>1</v>
      </c>
      <c r="M49" s="89">
        <v>25000</v>
      </c>
      <c r="N49" s="89">
        <v>113750</v>
      </c>
      <c r="O49" s="104"/>
    </row>
    <row r="50" spans="2:15" ht="12" customHeight="1" x14ac:dyDescent="0.2">
      <c r="B50" s="20" t="s">
        <v>96</v>
      </c>
      <c r="C50" s="20" t="s">
        <v>150</v>
      </c>
      <c r="D50" s="90">
        <v>4.07</v>
      </c>
      <c r="E50" s="90">
        <v>4.07</v>
      </c>
      <c r="F50" s="90">
        <v>4</v>
      </c>
      <c r="G50" s="90">
        <v>4.05</v>
      </c>
      <c r="H50" s="90">
        <v>3.69</v>
      </c>
      <c r="I50" s="90">
        <v>4.07</v>
      </c>
      <c r="J50" s="90">
        <v>3.7</v>
      </c>
      <c r="K50" s="94">
        <v>10</v>
      </c>
      <c r="L50" s="91">
        <v>8</v>
      </c>
      <c r="M50" s="89">
        <v>783750</v>
      </c>
      <c r="N50" s="89">
        <v>3173175</v>
      </c>
      <c r="O50" s="104"/>
    </row>
    <row r="51" spans="2:15" ht="12" customHeight="1" x14ac:dyDescent="0.2">
      <c r="B51" s="20" t="s">
        <v>76</v>
      </c>
      <c r="C51" s="21" t="s">
        <v>173</v>
      </c>
      <c r="D51" s="90">
        <v>1.1200000000000001</v>
      </c>
      <c r="E51" s="90">
        <v>1.1399999999999999</v>
      </c>
      <c r="F51" s="90">
        <v>1.1200000000000001</v>
      </c>
      <c r="G51" s="90">
        <v>1.1299999999999999</v>
      </c>
      <c r="H51" s="90">
        <v>1.1200000000000001</v>
      </c>
      <c r="I51" s="90">
        <v>1.1299999999999999</v>
      </c>
      <c r="J51" s="90">
        <v>1.1200000000000001</v>
      </c>
      <c r="K51" s="94">
        <v>0.89</v>
      </c>
      <c r="L51" s="91">
        <v>28</v>
      </c>
      <c r="M51" s="89">
        <v>33966852</v>
      </c>
      <c r="N51" s="89">
        <v>38257691</v>
      </c>
      <c r="O51" s="104"/>
    </row>
    <row r="52" spans="2:15" ht="12" customHeight="1" x14ac:dyDescent="0.2">
      <c r="B52" s="20" t="s">
        <v>42</v>
      </c>
      <c r="C52" s="21" t="s">
        <v>164</v>
      </c>
      <c r="D52" s="90">
        <v>1.02</v>
      </c>
      <c r="E52" s="90">
        <v>1.04</v>
      </c>
      <c r="F52" s="90">
        <v>1.02</v>
      </c>
      <c r="G52" s="90">
        <v>1.03</v>
      </c>
      <c r="H52" s="90">
        <v>1.02</v>
      </c>
      <c r="I52" s="90">
        <v>1.03</v>
      </c>
      <c r="J52" s="90">
        <v>1.01</v>
      </c>
      <c r="K52" s="94">
        <v>1.98</v>
      </c>
      <c r="L52" s="91">
        <v>25</v>
      </c>
      <c r="M52" s="89">
        <v>69303147</v>
      </c>
      <c r="N52" s="89">
        <v>71129173</v>
      </c>
      <c r="O52" s="104"/>
    </row>
    <row r="53" spans="2:15" ht="12" customHeight="1" x14ac:dyDescent="0.2">
      <c r="B53" s="20" t="s">
        <v>77</v>
      </c>
      <c r="C53" s="20" t="s">
        <v>180</v>
      </c>
      <c r="D53" s="90">
        <v>1.8</v>
      </c>
      <c r="E53" s="90">
        <v>1.8</v>
      </c>
      <c r="F53" s="90">
        <v>1.8</v>
      </c>
      <c r="G53" s="90">
        <v>1.8</v>
      </c>
      <c r="H53" s="90">
        <v>1.8</v>
      </c>
      <c r="I53" s="90">
        <v>1.8</v>
      </c>
      <c r="J53" s="90">
        <v>1.8</v>
      </c>
      <c r="K53" s="94">
        <v>0</v>
      </c>
      <c r="L53" s="91">
        <v>6</v>
      </c>
      <c r="M53" s="89">
        <v>1732828</v>
      </c>
      <c r="N53" s="89">
        <v>3119090</v>
      </c>
      <c r="O53" s="104"/>
    </row>
    <row r="54" spans="2:15" ht="12" customHeight="1" x14ac:dyDescent="0.2">
      <c r="B54" s="20" t="s">
        <v>99</v>
      </c>
      <c r="C54" s="20" t="s">
        <v>122</v>
      </c>
      <c r="D54" s="90">
        <v>2</v>
      </c>
      <c r="E54" s="90">
        <v>2</v>
      </c>
      <c r="F54" s="90">
        <v>2</v>
      </c>
      <c r="G54" s="90">
        <v>2</v>
      </c>
      <c r="H54" s="90">
        <v>1.87</v>
      </c>
      <c r="I54" s="90">
        <v>2</v>
      </c>
      <c r="J54" s="90">
        <v>1.87</v>
      </c>
      <c r="K54" s="94">
        <v>6.95</v>
      </c>
      <c r="L54" s="91">
        <v>1</v>
      </c>
      <c r="M54" s="89">
        <v>70725</v>
      </c>
      <c r="N54" s="89">
        <v>141450</v>
      </c>
      <c r="O54" s="104"/>
    </row>
    <row r="55" spans="2:15" ht="12" customHeight="1" x14ac:dyDescent="0.2">
      <c r="B55" s="20" t="s">
        <v>258</v>
      </c>
      <c r="C55" s="20" t="s">
        <v>259</v>
      </c>
      <c r="D55" s="90">
        <v>12.7</v>
      </c>
      <c r="E55" s="90">
        <v>12.8</v>
      </c>
      <c r="F55" s="90">
        <v>12.7</v>
      </c>
      <c r="G55" s="90">
        <v>12.73</v>
      </c>
      <c r="H55" s="90">
        <v>12.72</v>
      </c>
      <c r="I55" s="90">
        <v>12.8</v>
      </c>
      <c r="J55" s="90">
        <v>12.7</v>
      </c>
      <c r="K55" s="94">
        <v>0.79</v>
      </c>
      <c r="L55" s="91">
        <v>11</v>
      </c>
      <c r="M55" s="89">
        <v>626425</v>
      </c>
      <c r="N55" s="89">
        <v>7971958</v>
      </c>
      <c r="O55" s="104"/>
    </row>
    <row r="56" spans="2:15" ht="12" customHeight="1" x14ac:dyDescent="0.2">
      <c r="B56" s="20" t="s">
        <v>192</v>
      </c>
      <c r="C56" s="20" t="s">
        <v>143</v>
      </c>
      <c r="D56" s="90">
        <v>0.75</v>
      </c>
      <c r="E56" s="90">
        <v>0.75</v>
      </c>
      <c r="F56" s="90">
        <v>0.75</v>
      </c>
      <c r="G56" s="90">
        <v>0.75</v>
      </c>
      <c r="H56" s="90">
        <v>0.71</v>
      </c>
      <c r="I56" s="90">
        <v>0.75</v>
      </c>
      <c r="J56" s="90">
        <v>0.71</v>
      </c>
      <c r="K56" s="94">
        <v>5.63</v>
      </c>
      <c r="L56" s="91">
        <v>1</v>
      </c>
      <c r="M56" s="89">
        <v>100000</v>
      </c>
      <c r="N56" s="89">
        <v>75000</v>
      </c>
      <c r="O56" s="104"/>
    </row>
    <row r="57" spans="2:15" ht="12" customHeight="1" x14ac:dyDescent="0.2">
      <c r="B57" s="20" t="s">
        <v>47</v>
      </c>
      <c r="C57" s="56"/>
      <c r="D57" s="57"/>
      <c r="E57" s="57"/>
      <c r="F57" s="57"/>
      <c r="G57" s="57"/>
      <c r="H57" s="57"/>
      <c r="I57" s="57"/>
      <c r="J57" s="57"/>
      <c r="K57" s="58"/>
      <c r="L57" s="91">
        <v>169</v>
      </c>
      <c r="M57" s="89">
        <v>125281865</v>
      </c>
      <c r="N57" s="89">
        <v>240593786</v>
      </c>
      <c r="O57" s="103"/>
    </row>
    <row r="58" spans="2:15" ht="12" customHeight="1" x14ac:dyDescent="0.2">
      <c r="B58" s="60" t="s">
        <v>48</v>
      </c>
      <c r="C58" s="61"/>
      <c r="D58" s="61"/>
      <c r="E58" s="61"/>
      <c r="F58" s="61"/>
      <c r="G58" s="61"/>
      <c r="H58" s="61"/>
      <c r="I58" s="61"/>
      <c r="J58" s="61"/>
      <c r="K58" s="61"/>
      <c r="L58" s="61"/>
      <c r="M58" s="61"/>
      <c r="N58" s="62"/>
      <c r="O58" s="52"/>
    </row>
    <row r="59" spans="2:15" ht="12" customHeight="1" x14ac:dyDescent="0.2">
      <c r="B59" s="20" t="s">
        <v>51</v>
      </c>
      <c r="C59" s="20" t="s">
        <v>130</v>
      </c>
      <c r="D59" s="90">
        <v>39.32</v>
      </c>
      <c r="E59" s="90">
        <v>39.32</v>
      </c>
      <c r="F59" s="90">
        <v>39.32</v>
      </c>
      <c r="G59" s="90">
        <v>39.32</v>
      </c>
      <c r="H59" s="90">
        <v>35.75</v>
      </c>
      <c r="I59" s="90">
        <v>39.32</v>
      </c>
      <c r="J59" s="90">
        <v>35.75</v>
      </c>
      <c r="K59" s="94">
        <v>9.99</v>
      </c>
      <c r="L59" s="91">
        <v>1</v>
      </c>
      <c r="M59" s="89">
        <v>2000</v>
      </c>
      <c r="N59" s="89">
        <v>78640</v>
      </c>
      <c r="O59" s="105"/>
    </row>
    <row r="60" spans="2:15" ht="12" customHeight="1" x14ac:dyDescent="0.2">
      <c r="B60" s="20" t="s">
        <v>52</v>
      </c>
      <c r="C60" s="20" t="s">
        <v>205</v>
      </c>
      <c r="D60" s="90">
        <v>9.3000000000000007</v>
      </c>
      <c r="E60" s="90">
        <v>9.4499999999999993</v>
      </c>
      <c r="F60" s="90">
        <v>9.3000000000000007</v>
      </c>
      <c r="G60" s="90">
        <v>9.41</v>
      </c>
      <c r="H60" s="90">
        <v>9.34</v>
      </c>
      <c r="I60" s="90">
        <v>9.4</v>
      </c>
      <c r="J60" s="90">
        <v>9.32</v>
      </c>
      <c r="K60" s="94">
        <v>0.86</v>
      </c>
      <c r="L60" s="91">
        <v>32</v>
      </c>
      <c r="M60" s="89">
        <v>13236847</v>
      </c>
      <c r="N60" s="89">
        <v>124532860</v>
      </c>
      <c r="O60" s="105"/>
    </row>
    <row r="61" spans="2:15" ht="12" customHeight="1" x14ac:dyDescent="0.2">
      <c r="B61" s="20" t="s">
        <v>53</v>
      </c>
      <c r="C61" s="20" t="s">
        <v>140</v>
      </c>
      <c r="D61" s="90">
        <v>19.059999999999999</v>
      </c>
      <c r="E61" s="90">
        <v>19.75</v>
      </c>
      <c r="F61" s="90">
        <v>19.059999999999999</v>
      </c>
      <c r="G61" s="90">
        <v>19.12</v>
      </c>
      <c r="H61" s="90">
        <v>18.97</v>
      </c>
      <c r="I61" s="90">
        <v>19.75</v>
      </c>
      <c r="J61" s="90">
        <v>19.5</v>
      </c>
      <c r="K61" s="94">
        <v>1.28</v>
      </c>
      <c r="L61" s="91">
        <v>2</v>
      </c>
      <c r="M61" s="89">
        <v>55000</v>
      </c>
      <c r="N61" s="89">
        <v>1051750</v>
      </c>
      <c r="O61" s="105"/>
    </row>
    <row r="62" spans="2:15" ht="12" customHeight="1" x14ac:dyDescent="0.2">
      <c r="B62" s="20" t="s">
        <v>101</v>
      </c>
      <c r="C62" s="20" t="s">
        <v>236</v>
      </c>
      <c r="D62" s="90">
        <v>10.31</v>
      </c>
      <c r="E62" s="90">
        <v>10.31</v>
      </c>
      <c r="F62" s="90">
        <v>10.31</v>
      </c>
      <c r="G62" s="90">
        <v>10.31</v>
      </c>
      <c r="H62" s="90">
        <v>11.05</v>
      </c>
      <c r="I62" s="90">
        <v>10.31</v>
      </c>
      <c r="J62" s="90">
        <v>11.15</v>
      </c>
      <c r="K62" s="94">
        <v>-7.53</v>
      </c>
      <c r="L62" s="91">
        <v>1</v>
      </c>
      <c r="M62" s="89">
        <v>5000</v>
      </c>
      <c r="N62" s="89">
        <v>51550</v>
      </c>
      <c r="O62" s="105"/>
    </row>
    <row r="63" spans="2:15" ht="12" customHeight="1" x14ac:dyDescent="0.2">
      <c r="B63" s="20" t="s">
        <v>102</v>
      </c>
      <c r="C63" s="20" t="s">
        <v>135</v>
      </c>
      <c r="D63" s="90">
        <v>17.75</v>
      </c>
      <c r="E63" s="90">
        <v>17.95</v>
      </c>
      <c r="F63" s="90">
        <v>17.75</v>
      </c>
      <c r="G63" s="90">
        <v>17.79</v>
      </c>
      <c r="H63" s="90">
        <v>18</v>
      </c>
      <c r="I63" s="90">
        <v>17.95</v>
      </c>
      <c r="J63" s="90">
        <v>18</v>
      </c>
      <c r="K63" s="94">
        <v>-0.28000000000000003</v>
      </c>
      <c r="L63" s="91">
        <v>11</v>
      </c>
      <c r="M63" s="89">
        <v>1793338</v>
      </c>
      <c r="N63" s="89">
        <v>31900500</v>
      </c>
      <c r="O63" s="53"/>
    </row>
    <row r="64" spans="2:15" ht="12" customHeight="1" x14ac:dyDescent="0.2">
      <c r="B64" s="20" t="s">
        <v>55</v>
      </c>
      <c r="C64" s="56"/>
      <c r="D64" s="57"/>
      <c r="E64" s="57"/>
      <c r="F64" s="57"/>
      <c r="G64" s="57"/>
      <c r="H64" s="57"/>
      <c r="I64" s="57"/>
      <c r="J64" s="57"/>
      <c r="K64" s="58"/>
      <c r="L64" s="91">
        <v>47</v>
      </c>
      <c r="M64" s="89">
        <v>15092185</v>
      </c>
      <c r="N64" s="89">
        <v>157615300</v>
      </c>
      <c r="O64" s="53"/>
    </row>
    <row r="65" spans="2:15" ht="12" customHeight="1" x14ac:dyDescent="0.2">
      <c r="B65" s="60" t="s">
        <v>103</v>
      </c>
      <c r="C65" s="61"/>
      <c r="D65" s="61"/>
      <c r="E65" s="61"/>
      <c r="F65" s="61"/>
      <c r="G65" s="61"/>
      <c r="H65" s="61"/>
      <c r="I65" s="61"/>
      <c r="J65" s="61"/>
      <c r="K65" s="61"/>
      <c r="L65" s="61"/>
      <c r="M65" s="61"/>
      <c r="N65" s="62"/>
      <c r="O65" s="53"/>
    </row>
    <row r="66" spans="2:15" ht="12" customHeight="1" x14ac:dyDescent="0.2">
      <c r="B66" s="20" t="s">
        <v>240</v>
      </c>
      <c r="C66" s="20" t="s">
        <v>241</v>
      </c>
      <c r="D66" s="90">
        <v>17.7</v>
      </c>
      <c r="E66" s="90">
        <v>17.7</v>
      </c>
      <c r="F66" s="90">
        <v>17.7</v>
      </c>
      <c r="G66" s="90">
        <v>17.7</v>
      </c>
      <c r="H66" s="90">
        <v>19.600000000000001</v>
      </c>
      <c r="I66" s="90">
        <v>17.7</v>
      </c>
      <c r="J66" s="90">
        <v>19.600000000000001</v>
      </c>
      <c r="K66" s="94">
        <v>-9.69</v>
      </c>
      <c r="L66" s="91">
        <v>1</v>
      </c>
      <c r="M66" s="89">
        <v>11183</v>
      </c>
      <c r="N66" s="89">
        <v>197939</v>
      </c>
      <c r="O66" s="106"/>
    </row>
    <row r="67" spans="2:15" ht="12" customHeight="1" x14ac:dyDescent="0.2">
      <c r="B67" s="20" t="s">
        <v>104</v>
      </c>
      <c r="C67" s="20" t="s">
        <v>163</v>
      </c>
      <c r="D67" s="90">
        <v>4.3</v>
      </c>
      <c r="E67" s="90">
        <v>4.3</v>
      </c>
      <c r="F67" s="90">
        <v>4.1500000000000004</v>
      </c>
      <c r="G67" s="90">
        <v>4.25</v>
      </c>
      <c r="H67" s="90">
        <v>4.6100000000000003</v>
      </c>
      <c r="I67" s="90">
        <v>4.25</v>
      </c>
      <c r="J67" s="90">
        <v>4.5</v>
      </c>
      <c r="K67" s="94">
        <v>-5.56</v>
      </c>
      <c r="L67" s="91">
        <v>11</v>
      </c>
      <c r="M67" s="89">
        <v>2214302</v>
      </c>
      <c r="N67" s="89">
        <v>9404566</v>
      </c>
      <c r="O67" s="106"/>
    </row>
    <row r="68" spans="2:15" ht="12" customHeight="1" x14ac:dyDescent="0.2">
      <c r="B68" s="20" t="s">
        <v>109</v>
      </c>
      <c r="C68" s="20" t="s">
        <v>245</v>
      </c>
      <c r="D68" s="90">
        <v>9.1999999999999993</v>
      </c>
      <c r="E68" s="90">
        <v>9.3000000000000007</v>
      </c>
      <c r="F68" s="90">
        <v>9.18</v>
      </c>
      <c r="G68" s="90">
        <v>9.26</v>
      </c>
      <c r="H68" s="90">
        <v>9.2100000000000009</v>
      </c>
      <c r="I68" s="90">
        <v>9.18</v>
      </c>
      <c r="J68" s="90">
        <v>9.17</v>
      </c>
      <c r="K68" s="94">
        <v>0.11</v>
      </c>
      <c r="L68" s="91">
        <v>9</v>
      </c>
      <c r="M68" s="89">
        <v>33150000</v>
      </c>
      <c r="N68" s="89">
        <v>307091417</v>
      </c>
      <c r="O68" s="106"/>
    </row>
    <row r="69" spans="2:15" ht="12" customHeight="1" x14ac:dyDescent="0.2">
      <c r="B69" s="20" t="s">
        <v>112</v>
      </c>
      <c r="C69" s="56"/>
      <c r="D69" s="57"/>
      <c r="E69" s="57"/>
      <c r="F69" s="57"/>
      <c r="G69" s="57"/>
      <c r="H69" s="57"/>
      <c r="I69" s="57"/>
      <c r="J69" s="57"/>
      <c r="K69" s="58"/>
      <c r="L69" s="91">
        <v>21</v>
      </c>
      <c r="M69" s="89">
        <v>35375485</v>
      </c>
      <c r="N69" s="89">
        <v>316693922</v>
      </c>
      <c r="O69" s="54"/>
    </row>
    <row r="70" spans="2:15" ht="13.5" customHeight="1" x14ac:dyDescent="0.2">
      <c r="B70" s="20" t="s">
        <v>56</v>
      </c>
      <c r="C70" s="56"/>
      <c r="D70" s="57"/>
      <c r="E70" s="57"/>
      <c r="F70" s="57"/>
      <c r="G70" s="57"/>
      <c r="H70" s="57"/>
      <c r="I70" s="57"/>
      <c r="J70" s="57"/>
      <c r="K70" s="58"/>
      <c r="L70" s="33">
        <f>L33+L37+L40+L45+L57+L64+L69</f>
        <v>557</v>
      </c>
      <c r="M70" s="32">
        <f>M33+M37+M40+M45+M57+M64+M69</f>
        <v>1379804850</v>
      </c>
      <c r="N70" s="32">
        <f>N33+N37+N40+N45+N57+N64+N69</f>
        <v>2389540940</v>
      </c>
      <c r="O70" s="45"/>
    </row>
    <row r="71" spans="2:15" ht="17.25" customHeight="1" x14ac:dyDescent="0.2">
      <c r="B71" s="76" t="s">
        <v>271</v>
      </c>
      <c r="C71" s="76"/>
      <c r="D71" s="76"/>
      <c r="E71" s="76"/>
      <c r="F71" s="28"/>
      <c r="G71" s="8"/>
      <c r="H71" s="8"/>
      <c r="I71" s="8"/>
      <c r="J71" s="8"/>
      <c r="K71" s="8"/>
      <c r="L71" s="107"/>
      <c r="M71" s="108"/>
      <c r="N71" s="108"/>
      <c r="O71" s="45"/>
    </row>
    <row r="72" spans="2:15" ht="67.5" customHeight="1" x14ac:dyDescent="0.2">
      <c r="B72" s="31" t="s">
        <v>199</v>
      </c>
      <c r="C72" s="55" t="s">
        <v>198</v>
      </c>
      <c r="D72" s="55"/>
      <c r="E72" s="55"/>
      <c r="F72" s="55"/>
      <c r="G72" s="55"/>
      <c r="H72" s="55"/>
      <c r="I72" s="55"/>
      <c r="J72" s="55"/>
      <c r="K72" s="55"/>
      <c r="L72" s="55"/>
      <c r="M72" s="55"/>
      <c r="N72" s="55"/>
    </row>
    <row r="73" spans="2:15" ht="17.25" customHeight="1" x14ac:dyDescent="0.2">
      <c r="B73" s="70" t="s">
        <v>57</v>
      </c>
      <c r="C73" s="70"/>
      <c r="D73" s="70"/>
      <c r="E73" s="70"/>
      <c r="F73" s="8"/>
      <c r="G73" s="8"/>
      <c r="H73" s="8"/>
      <c r="I73" s="75" t="s">
        <v>58</v>
      </c>
      <c r="J73" s="75"/>
      <c r="K73" s="75"/>
      <c r="L73" s="75"/>
      <c r="M73" s="75"/>
      <c r="N73" s="75"/>
    </row>
    <row r="74" spans="2:15" ht="27.75" customHeight="1" x14ac:dyDescent="0.2">
      <c r="B74" s="18" t="s">
        <v>59</v>
      </c>
      <c r="C74" s="7" t="s">
        <v>18</v>
      </c>
      <c r="D74" s="7" t="s">
        <v>60</v>
      </c>
      <c r="E74" s="19" t="s">
        <v>5</v>
      </c>
      <c r="F74" s="8"/>
      <c r="G74" s="8"/>
      <c r="H74" s="8"/>
      <c r="I74" s="72" t="s">
        <v>59</v>
      </c>
      <c r="J74" s="73"/>
      <c r="K74" s="74"/>
      <c r="L74" s="17" t="s">
        <v>18</v>
      </c>
      <c r="M74" s="17" t="s">
        <v>60</v>
      </c>
      <c r="N74" s="17" t="s">
        <v>5</v>
      </c>
    </row>
    <row r="75" spans="2:15" ht="15" customHeight="1" x14ac:dyDescent="0.2">
      <c r="B75" s="98" t="s">
        <v>272</v>
      </c>
      <c r="C75" s="99">
        <v>1.21</v>
      </c>
      <c r="D75" s="111">
        <v>10</v>
      </c>
      <c r="E75" s="101">
        <v>30243610</v>
      </c>
      <c r="F75" s="8"/>
      <c r="G75" s="8"/>
      <c r="H75" s="8"/>
      <c r="I75" s="98" t="s">
        <v>275</v>
      </c>
      <c r="J75" s="99"/>
      <c r="K75" s="93"/>
      <c r="L75" s="99">
        <v>17.7</v>
      </c>
      <c r="M75" s="109">
        <v>-9.69</v>
      </c>
      <c r="N75" s="101">
        <v>11183</v>
      </c>
    </row>
    <row r="76" spans="2:15" ht="15" customHeight="1" x14ac:dyDescent="0.2">
      <c r="B76" s="98" t="s">
        <v>273</v>
      </c>
      <c r="C76" s="99">
        <v>0.88</v>
      </c>
      <c r="D76" s="111">
        <v>10</v>
      </c>
      <c r="E76" s="101">
        <v>1000000</v>
      </c>
      <c r="F76" s="8"/>
      <c r="G76" s="8"/>
      <c r="H76" s="8"/>
      <c r="I76" s="97" t="s">
        <v>101</v>
      </c>
      <c r="J76" s="92"/>
      <c r="K76" s="96"/>
      <c r="L76" s="99">
        <v>10.31</v>
      </c>
      <c r="M76" s="109">
        <v>-7.53</v>
      </c>
      <c r="N76" s="101">
        <v>5000</v>
      </c>
    </row>
    <row r="77" spans="2:15" ht="15" customHeight="1" x14ac:dyDescent="0.2">
      <c r="B77" s="98" t="s">
        <v>96</v>
      </c>
      <c r="C77" s="99">
        <v>4.07</v>
      </c>
      <c r="D77" s="111">
        <v>10</v>
      </c>
      <c r="E77" s="101">
        <v>783750</v>
      </c>
      <c r="F77" s="8"/>
      <c r="G77" s="8"/>
      <c r="H77" s="8"/>
      <c r="I77" s="98" t="s">
        <v>104</v>
      </c>
      <c r="J77" s="99"/>
      <c r="K77" s="93"/>
      <c r="L77" s="99">
        <v>4.25</v>
      </c>
      <c r="M77" s="109">
        <v>-5.56</v>
      </c>
      <c r="N77" s="101">
        <v>2214302</v>
      </c>
    </row>
    <row r="78" spans="2:15" ht="15" customHeight="1" x14ac:dyDescent="0.2">
      <c r="B78" s="98" t="s">
        <v>51</v>
      </c>
      <c r="C78" s="99">
        <v>39.32</v>
      </c>
      <c r="D78" s="111">
        <v>9.99</v>
      </c>
      <c r="E78" s="101">
        <v>2000</v>
      </c>
      <c r="F78" s="8"/>
      <c r="G78" s="8"/>
      <c r="H78" s="8"/>
      <c r="I78" s="98" t="s">
        <v>276</v>
      </c>
      <c r="J78" s="99"/>
      <c r="K78" s="93"/>
      <c r="L78" s="99">
        <v>45</v>
      </c>
      <c r="M78" s="109">
        <v>-2.17</v>
      </c>
      <c r="N78" s="101">
        <v>4404</v>
      </c>
    </row>
    <row r="79" spans="2:15" ht="15" customHeight="1" x14ac:dyDescent="0.2">
      <c r="B79" s="98" t="s">
        <v>274</v>
      </c>
      <c r="C79" s="99">
        <v>2</v>
      </c>
      <c r="D79" s="111">
        <v>6.95</v>
      </c>
      <c r="E79" s="101">
        <v>70725</v>
      </c>
      <c r="F79" s="8"/>
      <c r="G79" s="8"/>
      <c r="H79" s="8"/>
      <c r="I79" s="97" t="s">
        <v>277</v>
      </c>
      <c r="J79" s="92"/>
      <c r="K79" s="96"/>
      <c r="L79" s="99">
        <v>18.75</v>
      </c>
      <c r="M79" s="109">
        <v>-1.32</v>
      </c>
      <c r="N79" s="101">
        <v>25000</v>
      </c>
    </row>
    <row r="80" spans="2:15" ht="15" customHeight="1" x14ac:dyDescent="0.2">
      <c r="B80" s="71" t="s">
        <v>5</v>
      </c>
      <c r="C80" s="71"/>
      <c r="D80" s="71"/>
      <c r="E80" s="71"/>
      <c r="F80" s="8"/>
      <c r="G80" s="8"/>
      <c r="H80" s="8"/>
      <c r="I80" s="70" t="s">
        <v>61</v>
      </c>
      <c r="J80" s="70"/>
      <c r="K80" s="70"/>
      <c r="L80" s="70"/>
      <c r="M80" s="70"/>
      <c r="N80" s="70"/>
    </row>
    <row r="81" spans="2:14" ht="27" customHeight="1" x14ac:dyDescent="0.2">
      <c r="B81" s="6" t="s">
        <v>59</v>
      </c>
      <c r="C81" s="7" t="s">
        <v>18</v>
      </c>
      <c r="D81" s="7" t="s">
        <v>62</v>
      </c>
      <c r="E81" s="7" t="s">
        <v>5</v>
      </c>
      <c r="F81" s="8"/>
      <c r="G81" s="8"/>
      <c r="H81" s="8"/>
      <c r="I81" s="67" t="s">
        <v>59</v>
      </c>
      <c r="J81" s="68"/>
      <c r="K81" s="69"/>
      <c r="L81" s="7" t="s">
        <v>18</v>
      </c>
      <c r="M81" s="7" t="s">
        <v>60</v>
      </c>
      <c r="N81" s="7" t="s">
        <v>22</v>
      </c>
    </row>
    <row r="82" spans="2:14" ht="15" customHeight="1" x14ac:dyDescent="0.2">
      <c r="B82" s="98" t="s">
        <v>278</v>
      </c>
      <c r="C82" s="99">
        <v>2.1800000000000002</v>
      </c>
      <c r="D82" s="93">
        <v>1.4</v>
      </c>
      <c r="E82" s="101">
        <v>242130066</v>
      </c>
      <c r="F82" s="8"/>
      <c r="G82" s="8"/>
      <c r="H82" s="8"/>
      <c r="I82" s="97" t="s">
        <v>278</v>
      </c>
      <c r="J82" s="92"/>
      <c r="K82" s="96"/>
      <c r="L82" s="99">
        <v>2.1800000000000002</v>
      </c>
      <c r="M82" s="93">
        <v>1.4</v>
      </c>
      <c r="N82" s="101">
        <v>524529295</v>
      </c>
    </row>
    <row r="83" spans="2:14" ht="15" customHeight="1" x14ac:dyDescent="0.2">
      <c r="B83" s="98" t="s">
        <v>279</v>
      </c>
      <c r="C83" s="99">
        <v>1.02</v>
      </c>
      <c r="D83" s="93">
        <v>0.99</v>
      </c>
      <c r="E83" s="101">
        <v>240229396</v>
      </c>
      <c r="F83" s="8"/>
      <c r="G83" s="8"/>
      <c r="H83" s="8"/>
      <c r="I83" s="97" t="s">
        <v>281</v>
      </c>
      <c r="J83" s="92"/>
      <c r="K83" s="96"/>
      <c r="L83" s="99">
        <v>9.18</v>
      </c>
      <c r="M83" s="93">
        <v>0.11</v>
      </c>
      <c r="N83" s="101">
        <v>307091417</v>
      </c>
    </row>
    <row r="84" spans="2:14" ht="15" customHeight="1" x14ac:dyDescent="0.2">
      <c r="B84" s="98" t="s">
        <v>280</v>
      </c>
      <c r="C84" s="99">
        <v>1.25</v>
      </c>
      <c r="D84" s="93">
        <v>0</v>
      </c>
      <c r="E84" s="101">
        <v>167395686</v>
      </c>
      <c r="F84" s="8"/>
      <c r="G84" s="8"/>
      <c r="H84" s="8"/>
      <c r="I84" s="97" t="s">
        <v>70</v>
      </c>
      <c r="J84" s="92"/>
      <c r="K84" s="96"/>
      <c r="L84" s="99">
        <v>1.7</v>
      </c>
      <c r="M84" s="93">
        <v>1.8</v>
      </c>
      <c r="N84" s="101">
        <v>268414450</v>
      </c>
    </row>
    <row r="85" spans="2:14" ht="15" customHeight="1" x14ac:dyDescent="0.2">
      <c r="B85" s="98" t="s">
        <v>70</v>
      </c>
      <c r="C85" s="99">
        <v>1.7</v>
      </c>
      <c r="D85" s="93">
        <v>1.8</v>
      </c>
      <c r="E85" s="101">
        <v>158505000</v>
      </c>
      <c r="F85" s="8"/>
      <c r="G85" s="8"/>
      <c r="H85" s="8"/>
      <c r="I85" s="98" t="s">
        <v>279</v>
      </c>
      <c r="J85" s="99"/>
      <c r="K85" s="93"/>
      <c r="L85" s="99">
        <v>1.02</v>
      </c>
      <c r="M85" s="93">
        <v>0.99</v>
      </c>
      <c r="N85" s="101">
        <v>243664769</v>
      </c>
    </row>
    <row r="86" spans="2:14" ht="15" customHeight="1" x14ac:dyDescent="0.2">
      <c r="B86" s="98" t="s">
        <v>85</v>
      </c>
      <c r="C86" s="99">
        <v>0.75</v>
      </c>
      <c r="D86" s="93">
        <v>0</v>
      </c>
      <c r="E86" s="101">
        <v>151740800</v>
      </c>
      <c r="F86" s="8"/>
      <c r="G86" s="8"/>
      <c r="H86" s="8"/>
      <c r="I86" s="97" t="s">
        <v>280</v>
      </c>
      <c r="J86" s="92"/>
      <c r="K86" s="96"/>
      <c r="L86" s="99">
        <v>1.25</v>
      </c>
      <c r="M86" s="93">
        <v>0</v>
      </c>
      <c r="N86" s="101">
        <v>209244608</v>
      </c>
    </row>
    <row r="87" spans="2:14" ht="13.5" customHeight="1" x14ac:dyDescent="0.2">
      <c r="B87" s="8"/>
      <c r="C87" s="8"/>
      <c r="D87" s="8"/>
      <c r="E87" s="8"/>
      <c r="F87" s="8"/>
      <c r="G87" s="8"/>
      <c r="H87" s="8"/>
      <c r="I87" s="8"/>
      <c r="J87" s="8"/>
      <c r="K87" s="8"/>
      <c r="L87" s="8"/>
      <c r="M87" s="8"/>
      <c r="N87" s="8"/>
    </row>
    <row r="88" spans="2:14" ht="13.5" customHeight="1" x14ac:dyDescent="0.2"/>
    <row r="89" spans="2:14" ht="13.5" customHeight="1" x14ac:dyDescent="0.2">
      <c r="B89" s="46"/>
      <c r="C89" s="46"/>
      <c r="D89" s="46"/>
      <c r="E89" s="47"/>
      <c r="M89" s="48"/>
      <c r="N89" s="49"/>
    </row>
    <row r="90" spans="2:14" ht="15" customHeight="1" x14ac:dyDescent="0.2">
      <c r="B90" s="46"/>
      <c r="C90" s="46"/>
      <c r="D90" s="46"/>
      <c r="E90" s="47"/>
      <c r="M90" s="48"/>
      <c r="N90" s="49"/>
    </row>
    <row r="91" spans="2:14" ht="15" customHeight="1" x14ac:dyDescent="0.2">
      <c r="B91" s="46"/>
      <c r="C91" s="46"/>
      <c r="D91" s="46"/>
      <c r="E91" s="47"/>
      <c r="M91" s="48"/>
      <c r="N91" s="49"/>
    </row>
    <row r="92" spans="2:14" ht="12.75" customHeight="1" x14ac:dyDescent="0.2">
      <c r="B92" s="46"/>
      <c r="C92" s="46"/>
      <c r="D92" s="46"/>
      <c r="E92" s="47"/>
      <c r="M92" s="48"/>
      <c r="N92" s="49"/>
    </row>
    <row r="93" spans="2:14" ht="15" customHeight="1" x14ac:dyDescent="0.2">
      <c r="B93" s="46"/>
      <c r="C93" s="46"/>
      <c r="D93" s="46"/>
      <c r="E93" s="47"/>
      <c r="M93" s="48"/>
      <c r="N93" s="49"/>
    </row>
    <row r="94" spans="2:14" ht="15" customHeight="1" x14ac:dyDescent="0.2"/>
    <row r="95" spans="2:14" ht="15" customHeight="1" x14ac:dyDescent="0.2"/>
    <row r="96" spans="2:14" ht="15.75" customHeight="1" x14ac:dyDescent="0.2"/>
    <row r="97" ht="13.5" customHeight="1" x14ac:dyDescent="0.2"/>
    <row r="98" ht="15.75" customHeight="1" x14ac:dyDescent="0.2"/>
    <row r="99" ht="18" customHeight="1" x14ac:dyDescent="0.2"/>
    <row r="100" ht="19.5" customHeight="1" x14ac:dyDescent="0.2"/>
  </sheetData>
  <mergeCells count="33">
    <mergeCell ref="I76:K76"/>
    <mergeCell ref="I79:K79"/>
    <mergeCell ref="I83:K83"/>
    <mergeCell ref="I86:K86"/>
    <mergeCell ref="I84:K84"/>
    <mergeCell ref="I81:K81"/>
    <mergeCell ref="I82:K82"/>
    <mergeCell ref="B46:N46"/>
    <mergeCell ref="B58:N58"/>
    <mergeCell ref="B73:E73"/>
    <mergeCell ref="B80:E80"/>
    <mergeCell ref="I74:K74"/>
    <mergeCell ref="I73:N73"/>
    <mergeCell ref="B65:N65"/>
    <mergeCell ref="C69:K69"/>
    <mergeCell ref="C64:K64"/>
    <mergeCell ref="C57:K57"/>
    <mergeCell ref="C70:K70"/>
    <mergeCell ref="B71:E71"/>
    <mergeCell ref="I80:N80"/>
    <mergeCell ref="C72:N72"/>
    <mergeCell ref="C45:K45"/>
    <mergeCell ref="C4:D4"/>
    <mergeCell ref="C6:D6"/>
    <mergeCell ref="C7:D7"/>
    <mergeCell ref="B41:N41"/>
    <mergeCell ref="B17:N17"/>
    <mergeCell ref="C5:D5"/>
    <mergeCell ref="C33:K33"/>
    <mergeCell ref="B38:N38"/>
    <mergeCell ref="C40:K40"/>
    <mergeCell ref="B34:N34"/>
    <mergeCell ref="C37:K37"/>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topLeftCell="A16" workbookViewId="0">
      <selection activeCell="C13" sqref="C13"/>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82" t="s">
        <v>63</v>
      </c>
      <c r="C3" s="82"/>
      <c r="D3" s="82"/>
      <c r="E3" s="82"/>
      <c r="F3" s="5"/>
    </row>
    <row r="4" spans="2:6" ht="18" customHeight="1" x14ac:dyDescent="0.25">
      <c r="B4" s="82" t="s">
        <v>264</v>
      </c>
      <c r="C4" s="82"/>
      <c r="D4" s="82"/>
      <c r="E4" s="82"/>
      <c r="F4" s="82"/>
    </row>
    <row r="5" spans="2:6" ht="18" customHeight="1" x14ac:dyDescent="0.25">
      <c r="B5" s="30"/>
      <c r="C5" s="30"/>
      <c r="D5" s="30"/>
      <c r="E5" s="30"/>
      <c r="F5" s="30"/>
    </row>
    <row r="6" spans="2:6" ht="18" customHeight="1" x14ac:dyDescent="0.25">
      <c r="B6" s="41"/>
      <c r="C6" s="41"/>
      <c r="D6" s="41"/>
      <c r="E6" s="41"/>
      <c r="F6" s="41"/>
    </row>
    <row r="7" spans="2:6" ht="18" customHeight="1" x14ac:dyDescent="0.2">
      <c r="D7" s="15" t="s">
        <v>156</v>
      </c>
    </row>
    <row r="8" spans="2:6" ht="41.25" customHeight="1" x14ac:dyDescent="0.2">
      <c r="B8" s="4" t="s">
        <v>11</v>
      </c>
      <c r="C8" s="3" t="s">
        <v>12</v>
      </c>
      <c r="D8" s="2" t="s">
        <v>21</v>
      </c>
      <c r="E8" s="3" t="s">
        <v>64</v>
      </c>
      <c r="F8" s="3" t="s">
        <v>65</v>
      </c>
    </row>
    <row r="9" spans="2:6" ht="16.5" customHeight="1" x14ac:dyDescent="0.2">
      <c r="B9" s="79" t="s">
        <v>66</v>
      </c>
      <c r="C9" s="80"/>
      <c r="D9" s="80"/>
      <c r="E9" s="80"/>
      <c r="F9" s="81"/>
    </row>
    <row r="10" spans="2:6" ht="20.25" customHeight="1" x14ac:dyDescent="0.2">
      <c r="B10" s="22" t="s">
        <v>139</v>
      </c>
      <c r="C10" s="29" t="s">
        <v>171</v>
      </c>
      <c r="D10" s="35">
        <v>2</v>
      </c>
      <c r="E10" s="35">
        <v>10000000</v>
      </c>
      <c r="F10" s="35">
        <v>21450000</v>
      </c>
    </row>
    <row r="11" spans="2:6" ht="20.25" customHeight="1" x14ac:dyDescent="0.2">
      <c r="B11" s="22" t="s">
        <v>126</v>
      </c>
      <c r="C11" s="29" t="s">
        <v>201</v>
      </c>
      <c r="D11" s="35">
        <v>1</v>
      </c>
      <c r="E11" s="35">
        <v>250000</v>
      </c>
      <c r="F11" s="35">
        <v>512500</v>
      </c>
    </row>
    <row r="12" spans="2:6" ht="20.25" customHeight="1" x14ac:dyDescent="0.2">
      <c r="B12" s="22" t="s">
        <v>136</v>
      </c>
      <c r="C12" s="29" t="s">
        <v>190</v>
      </c>
      <c r="D12" s="35">
        <v>1</v>
      </c>
      <c r="E12" s="35">
        <v>250000</v>
      </c>
      <c r="F12" s="35">
        <v>215000</v>
      </c>
    </row>
    <row r="13" spans="2:6" ht="20.25" customHeight="1" x14ac:dyDescent="0.2">
      <c r="B13" s="22" t="s">
        <v>70</v>
      </c>
      <c r="C13" s="29" t="s">
        <v>175</v>
      </c>
      <c r="D13" s="35">
        <v>2</v>
      </c>
      <c r="E13" s="35">
        <v>250000</v>
      </c>
      <c r="F13" s="35">
        <v>417500</v>
      </c>
    </row>
    <row r="14" spans="2:6" ht="20.25" customHeight="1" x14ac:dyDescent="0.2">
      <c r="B14" s="22" t="s">
        <v>155</v>
      </c>
      <c r="C14" s="29" t="s">
        <v>188</v>
      </c>
      <c r="D14" s="35">
        <v>1</v>
      </c>
      <c r="E14" s="35">
        <v>1000000</v>
      </c>
      <c r="F14" s="35">
        <v>880000</v>
      </c>
    </row>
    <row r="15" spans="2:6" ht="18.75" customHeight="1" x14ac:dyDescent="0.2">
      <c r="B15" s="22" t="s">
        <v>108</v>
      </c>
      <c r="C15" s="29" t="s">
        <v>117</v>
      </c>
      <c r="D15" s="35">
        <v>1</v>
      </c>
      <c r="E15" s="35">
        <v>250000</v>
      </c>
      <c r="F15" s="35">
        <v>305000</v>
      </c>
    </row>
    <row r="16" spans="2:6" ht="17.25" customHeight="1" x14ac:dyDescent="0.2">
      <c r="B16" s="77" t="s">
        <v>28</v>
      </c>
      <c r="C16" s="78"/>
      <c r="D16" s="35">
        <f>SUM(D10:D15)</f>
        <v>8</v>
      </c>
      <c r="E16" s="35">
        <f>SUM(E10:E15)</f>
        <v>12000000</v>
      </c>
      <c r="F16" s="35">
        <f>SUM(F10:F15)</f>
        <v>23780000</v>
      </c>
    </row>
    <row r="17" spans="2:7" ht="17.25" customHeight="1" x14ac:dyDescent="0.2">
      <c r="B17" s="79" t="s">
        <v>31</v>
      </c>
      <c r="C17" s="80"/>
      <c r="D17" s="80"/>
      <c r="E17" s="80"/>
      <c r="F17" s="81"/>
    </row>
    <row r="18" spans="2:7" ht="17.25" customHeight="1" x14ac:dyDescent="0.2">
      <c r="B18" s="22" t="s">
        <v>32</v>
      </c>
      <c r="C18" s="22" t="s">
        <v>206</v>
      </c>
      <c r="D18" s="35">
        <v>8</v>
      </c>
      <c r="E18" s="35">
        <v>7250000</v>
      </c>
      <c r="F18" s="35">
        <v>18105000</v>
      </c>
    </row>
    <row r="19" spans="2:7" ht="17.25" customHeight="1" x14ac:dyDescent="0.2">
      <c r="B19" s="77" t="s">
        <v>34</v>
      </c>
      <c r="C19" s="78"/>
      <c r="D19" s="35">
        <f>SUM(D18)</f>
        <v>8</v>
      </c>
      <c r="E19" s="35">
        <f>SUM(E18)</f>
        <v>7250000</v>
      </c>
      <c r="F19" s="35">
        <f>SUM(F18)</f>
        <v>18105000</v>
      </c>
    </row>
    <row r="20" spans="2:7" ht="17.25" customHeight="1" x14ac:dyDescent="0.2">
      <c r="B20" s="79" t="s">
        <v>35</v>
      </c>
      <c r="C20" s="80"/>
      <c r="D20" s="80"/>
      <c r="E20" s="80"/>
      <c r="F20" s="81"/>
    </row>
    <row r="21" spans="2:7" ht="17.25" customHeight="1" x14ac:dyDescent="0.2">
      <c r="B21" s="22" t="s">
        <v>76</v>
      </c>
      <c r="C21" s="29" t="s">
        <v>173</v>
      </c>
      <c r="D21" s="35">
        <v>2</v>
      </c>
      <c r="E21" s="35">
        <v>7750000</v>
      </c>
      <c r="F21" s="35">
        <v>8682500</v>
      </c>
    </row>
    <row r="22" spans="2:7" ht="17.25" customHeight="1" x14ac:dyDescent="0.2">
      <c r="B22" s="22" t="s">
        <v>38</v>
      </c>
      <c r="C22" s="29" t="s">
        <v>170</v>
      </c>
      <c r="D22" s="35">
        <v>1</v>
      </c>
      <c r="E22" s="35">
        <v>250000</v>
      </c>
      <c r="F22" s="35">
        <v>1905000</v>
      </c>
    </row>
    <row r="23" spans="2:7" ht="17.25" customHeight="1" x14ac:dyDescent="0.2">
      <c r="B23" s="22" t="s">
        <v>258</v>
      </c>
      <c r="C23" s="22" t="s">
        <v>259</v>
      </c>
      <c r="D23" s="35">
        <v>1</v>
      </c>
      <c r="E23" s="35">
        <v>100000</v>
      </c>
      <c r="F23" s="35">
        <v>1280000</v>
      </c>
    </row>
    <row r="24" spans="2:7" ht="17.25" customHeight="1" x14ac:dyDescent="0.2">
      <c r="B24" s="77" t="s">
        <v>47</v>
      </c>
      <c r="C24" s="78"/>
      <c r="D24" s="35">
        <f>SUM(D21:D23)</f>
        <v>4</v>
      </c>
      <c r="E24" s="35">
        <f>SUM(E21:E23)</f>
        <v>8100000</v>
      </c>
      <c r="F24" s="35">
        <f>SUM(F21:F23)</f>
        <v>11867500</v>
      </c>
    </row>
    <row r="25" spans="2:7" ht="18" customHeight="1" x14ac:dyDescent="0.2">
      <c r="B25" s="77" t="s">
        <v>56</v>
      </c>
      <c r="C25" s="78"/>
      <c r="D25" s="35">
        <f>D16+D19+D24</f>
        <v>20</v>
      </c>
      <c r="E25" s="35">
        <f>E16+E19+E24</f>
        <v>27350000</v>
      </c>
      <c r="F25" s="35">
        <f>F16+F19+F24</f>
        <v>53752500</v>
      </c>
      <c r="G25" s="16"/>
    </row>
    <row r="27" spans="2:7" ht="18" x14ac:dyDescent="0.2">
      <c r="D27" s="50" t="s">
        <v>247</v>
      </c>
    </row>
    <row r="28" spans="2:7" ht="30" x14ac:dyDescent="0.2">
      <c r="B28" s="4" t="s">
        <v>11</v>
      </c>
      <c r="C28" s="3" t="s">
        <v>12</v>
      </c>
      <c r="D28" s="2" t="s">
        <v>21</v>
      </c>
      <c r="E28" s="3" t="s">
        <v>64</v>
      </c>
      <c r="F28" s="3" t="s">
        <v>65</v>
      </c>
    </row>
    <row r="29" spans="2:7" ht="15" x14ac:dyDescent="0.2">
      <c r="B29" s="79" t="s">
        <v>35</v>
      </c>
      <c r="C29" s="80"/>
      <c r="D29" s="80"/>
      <c r="E29" s="80"/>
      <c r="F29" s="81"/>
    </row>
    <row r="30" spans="2:7" ht="15.75" x14ac:dyDescent="0.2">
      <c r="B30" s="22" t="s">
        <v>42</v>
      </c>
      <c r="C30" s="29" t="s">
        <v>164</v>
      </c>
      <c r="D30" s="35">
        <v>14</v>
      </c>
      <c r="E30" s="35">
        <v>50998147</v>
      </c>
      <c r="F30" s="35">
        <v>52174072.880000003</v>
      </c>
    </row>
    <row r="31" spans="2:7" ht="15.75" x14ac:dyDescent="0.2">
      <c r="B31" s="22" t="s">
        <v>76</v>
      </c>
      <c r="C31" s="29" t="s">
        <v>173</v>
      </c>
      <c r="D31" s="35">
        <v>11</v>
      </c>
      <c r="E31" s="35">
        <v>16300000</v>
      </c>
      <c r="F31" s="35">
        <v>18369000</v>
      </c>
    </row>
    <row r="32" spans="2:7" ht="15.75" x14ac:dyDescent="0.2">
      <c r="B32" s="77" t="s">
        <v>47</v>
      </c>
      <c r="C32" s="78"/>
      <c r="D32" s="35">
        <f>SUM(D30:D31)</f>
        <v>25</v>
      </c>
      <c r="E32" s="35">
        <f>SUM(E30:E31)</f>
        <v>67298147</v>
      </c>
      <c r="F32" s="35">
        <f>SUM(F30:F31)</f>
        <v>70543072.879999995</v>
      </c>
    </row>
    <row r="33" spans="2:6" ht="15.75" x14ac:dyDescent="0.2">
      <c r="B33" s="77" t="s">
        <v>168</v>
      </c>
      <c r="C33" s="78"/>
      <c r="D33" s="36">
        <f>D32</f>
        <v>25</v>
      </c>
      <c r="E33" s="36">
        <f>E32</f>
        <v>67298147</v>
      </c>
      <c r="F33" s="36">
        <f>F32</f>
        <v>70543072.879999995</v>
      </c>
    </row>
  </sheetData>
  <mergeCells count="12">
    <mergeCell ref="B33:C33"/>
    <mergeCell ref="B29:F29"/>
    <mergeCell ref="B32:C32"/>
    <mergeCell ref="B3:E3"/>
    <mergeCell ref="B4:F4"/>
    <mergeCell ref="B20:F20"/>
    <mergeCell ref="B24:C24"/>
    <mergeCell ref="B25:C25"/>
    <mergeCell ref="B9:F9"/>
    <mergeCell ref="B16:C16"/>
    <mergeCell ref="B17:F17"/>
    <mergeCell ref="B19:C19"/>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topLeftCell="A4" workbookViewId="0">
      <selection activeCell="K17" sqref="K17"/>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83" t="s">
        <v>263</v>
      </c>
      <c r="C1" s="83"/>
      <c r="D1" s="83"/>
      <c r="E1" s="83"/>
      <c r="F1" s="83"/>
      <c r="G1" s="83"/>
    </row>
    <row r="2" spans="2:7" ht="48.75" customHeight="1" x14ac:dyDescent="0.2">
      <c r="B2" s="1" t="s">
        <v>11</v>
      </c>
      <c r="C2" s="1" t="s">
        <v>12</v>
      </c>
      <c r="D2" s="1" t="s">
        <v>78</v>
      </c>
      <c r="E2" s="1" t="s">
        <v>79</v>
      </c>
      <c r="F2" s="1" t="s">
        <v>80</v>
      </c>
      <c r="G2" s="1" t="s">
        <v>81</v>
      </c>
    </row>
    <row r="3" spans="2:7" ht="14.45" customHeight="1" x14ac:dyDescent="0.2">
      <c r="B3" s="79" t="s">
        <v>66</v>
      </c>
      <c r="C3" s="80"/>
      <c r="D3" s="80"/>
      <c r="E3" s="80"/>
      <c r="F3" s="80"/>
      <c r="G3" s="81"/>
    </row>
    <row r="4" spans="2:7" ht="14.45" customHeight="1" x14ac:dyDescent="0.2">
      <c r="B4" s="22" t="s">
        <v>25</v>
      </c>
      <c r="C4" s="29" t="s">
        <v>200</v>
      </c>
      <c r="D4" s="25">
        <v>0.8</v>
      </c>
      <c r="E4" s="26" t="s">
        <v>84</v>
      </c>
      <c r="F4" s="27">
        <v>0.75</v>
      </c>
      <c r="G4" s="27">
        <v>0.81</v>
      </c>
    </row>
    <row r="5" spans="2:7" ht="14.45" customHeight="1" x14ac:dyDescent="0.2">
      <c r="B5" s="22" t="s">
        <v>26</v>
      </c>
      <c r="C5" s="29" t="s">
        <v>183</v>
      </c>
      <c r="D5" s="25">
        <v>0.88</v>
      </c>
      <c r="E5" s="26" t="s">
        <v>84</v>
      </c>
      <c r="F5" s="27">
        <v>0.87</v>
      </c>
      <c r="G5" s="27">
        <v>0.88</v>
      </c>
    </row>
    <row r="6" spans="2:7" ht="14.45" customHeight="1" x14ac:dyDescent="0.2">
      <c r="B6" s="79" t="s">
        <v>166</v>
      </c>
      <c r="C6" s="80"/>
      <c r="D6" s="80"/>
      <c r="E6" s="80"/>
      <c r="F6" s="80"/>
      <c r="G6" s="81"/>
    </row>
    <row r="7" spans="2:7" ht="14.45" customHeight="1" x14ac:dyDescent="0.2">
      <c r="B7" s="22" t="s">
        <v>87</v>
      </c>
      <c r="C7" s="22" t="s">
        <v>167</v>
      </c>
      <c r="D7" s="27">
        <v>1.4</v>
      </c>
      <c r="E7" s="26" t="s">
        <v>84</v>
      </c>
      <c r="F7" s="27" t="s">
        <v>68</v>
      </c>
      <c r="G7" s="27" t="s">
        <v>68</v>
      </c>
    </row>
    <row r="8" spans="2:7" ht="14.45" customHeight="1" x14ac:dyDescent="0.2">
      <c r="B8" s="22" t="s">
        <v>30</v>
      </c>
      <c r="C8" s="22" t="s">
        <v>266</v>
      </c>
      <c r="D8" s="25">
        <v>2.68</v>
      </c>
      <c r="E8" s="26" t="s">
        <v>84</v>
      </c>
      <c r="F8" s="27">
        <v>2.34</v>
      </c>
      <c r="G8" s="27">
        <v>2.5</v>
      </c>
    </row>
    <row r="9" spans="2:7" ht="14.45" customHeight="1" x14ac:dyDescent="0.2">
      <c r="B9" s="22" t="s">
        <v>72</v>
      </c>
      <c r="C9" s="22" t="s">
        <v>146</v>
      </c>
      <c r="D9" s="25">
        <v>0.92</v>
      </c>
      <c r="E9" s="26" t="s">
        <v>84</v>
      </c>
      <c r="F9" s="27">
        <v>0.88</v>
      </c>
      <c r="G9" s="27">
        <v>1.01</v>
      </c>
    </row>
    <row r="10" spans="2:7" ht="14.45" customHeight="1" x14ac:dyDescent="0.2">
      <c r="B10" s="79" t="s">
        <v>67</v>
      </c>
      <c r="C10" s="80"/>
      <c r="D10" s="80"/>
      <c r="E10" s="80"/>
      <c r="F10" s="80"/>
      <c r="G10" s="81"/>
    </row>
    <row r="11" spans="2:7" ht="14.45" customHeight="1" x14ac:dyDescent="0.2">
      <c r="B11" s="22" t="s">
        <v>89</v>
      </c>
      <c r="C11" s="22" t="s">
        <v>115</v>
      </c>
      <c r="D11" s="27">
        <v>1</v>
      </c>
      <c r="E11" s="26" t="s">
        <v>84</v>
      </c>
      <c r="F11" s="27" t="s">
        <v>68</v>
      </c>
      <c r="G11" s="27" t="s">
        <v>68</v>
      </c>
    </row>
    <row r="12" spans="2:7" ht="14.45" customHeight="1" x14ac:dyDescent="0.2">
      <c r="B12" s="22" t="s">
        <v>125</v>
      </c>
      <c r="C12" s="22" t="s">
        <v>124</v>
      </c>
      <c r="D12" s="27">
        <v>0.9</v>
      </c>
      <c r="E12" s="26" t="s">
        <v>84</v>
      </c>
      <c r="F12" s="27" t="s">
        <v>68</v>
      </c>
      <c r="G12" s="27" t="s">
        <v>68</v>
      </c>
    </row>
    <row r="13" spans="2:7" ht="14.45" customHeight="1" x14ac:dyDescent="0.2">
      <c r="B13" s="22" t="s">
        <v>113</v>
      </c>
      <c r="C13" s="22" t="s">
        <v>114</v>
      </c>
      <c r="D13" s="27">
        <v>0.68</v>
      </c>
      <c r="E13" s="26" t="s">
        <v>84</v>
      </c>
      <c r="F13" s="27" t="s">
        <v>68</v>
      </c>
      <c r="G13" s="27" t="s">
        <v>68</v>
      </c>
    </row>
    <row r="14" spans="2:7" ht="14.45" customHeight="1" x14ac:dyDescent="0.2">
      <c r="B14" s="22" t="s">
        <v>152</v>
      </c>
      <c r="C14" s="22" t="s">
        <v>253</v>
      </c>
      <c r="D14" s="27">
        <v>0.86</v>
      </c>
      <c r="E14" s="26" t="s">
        <v>84</v>
      </c>
      <c r="F14" s="27" t="s">
        <v>68</v>
      </c>
      <c r="G14" s="27" t="s">
        <v>68</v>
      </c>
    </row>
    <row r="15" spans="2:7" ht="14.45" customHeight="1" x14ac:dyDescent="0.2">
      <c r="B15" s="22" t="s">
        <v>195</v>
      </c>
      <c r="C15" s="22" t="s">
        <v>196</v>
      </c>
      <c r="D15" s="27">
        <v>1.27</v>
      </c>
      <c r="E15" s="26" t="s">
        <v>84</v>
      </c>
      <c r="F15" s="27" t="s">
        <v>68</v>
      </c>
      <c r="G15" s="27">
        <v>1.21</v>
      </c>
    </row>
    <row r="16" spans="2:7" ht="14.45" customHeight="1" x14ac:dyDescent="0.2">
      <c r="B16" s="22" t="s">
        <v>202</v>
      </c>
      <c r="C16" s="29" t="s">
        <v>142</v>
      </c>
      <c r="D16" s="27">
        <v>0.32</v>
      </c>
      <c r="E16" s="26" t="s">
        <v>84</v>
      </c>
      <c r="F16" s="27">
        <v>0.28999999999999998</v>
      </c>
      <c r="G16" s="27" t="s">
        <v>68</v>
      </c>
    </row>
    <row r="17" spans="2:7" ht="14.45" customHeight="1" x14ac:dyDescent="0.2">
      <c r="B17" s="22" t="s">
        <v>88</v>
      </c>
      <c r="C17" s="22" t="s">
        <v>141</v>
      </c>
      <c r="D17" s="27">
        <v>0.6</v>
      </c>
      <c r="E17" s="26" t="s">
        <v>84</v>
      </c>
      <c r="F17" s="27">
        <v>0.6</v>
      </c>
      <c r="G17" s="27" t="s">
        <v>68</v>
      </c>
    </row>
    <row r="18" spans="2:7" ht="14.45" customHeight="1" x14ac:dyDescent="0.2">
      <c r="B18" s="79" t="s">
        <v>31</v>
      </c>
      <c r="C18" s="80"/>
      <c r="D18" s="80"/>
      <c r="E18" s="80"/>
      <c r="F18" s="80"/>
      <c r="G18" s="81"/>
    </row>
    <row r="19" spans="2:7" ht="14.45" customHeight="1" x14ac:dyDescent="0.2">
      <c r="B19" s="22" t="s">
        <v>90</v>
      </c>
      <c r="C19" s="22" t="s">
        <v>91</v>
      </c>
      <c r="D19" s="27">
        <v>8</v>
      </c>
      <c r="E19" s="26" t="s">
        <v>82</v>
      </c>
      <c r="F19" s="27" t="s">
        <v>68</v>
      </c>
      <c r="G19" s="27" t="s">
        <v>68</v>
      </c>
    </row>
    <row r="20" spans="2:7" ht="14.45" customHeight="1" x14ac:dyDescent="0.2">
      <c r="B20" s="22" t="s">
        <v>92</v>
      </c>
      <c r="C20" s="29" t="s">
        <v>162</v>
      </c>
      <c r="D20" s="27">
        <v>1.69</v>
      </c>
      <c r="E20" s="26" t="s">
        <v>82</v>
      </c>
      <c r="F20" s="27" t="s">
        <v>68</v>
      </c>
      <c r="G20" s="27" t="s">
        <v>68</v>
      </c>
    </row>
    <row r="21" spans="2:7" ht="14.45" customHeight="1" x14ac:dyDescent="0.2">
      <c r="B21" s="22" t="s">
        <v>33</v>
      </c>
      <c r="C21" s="29" t="s">
        <v>145</v>
      </c>
      <c r="D21" s="27">
        <v>3.93</v>
      </c>
      <c r="E21" s="26" t="s">
        <v>82</v>
      </c>
      <c r="F21" s="27" t="s">
        <v>68</v>
      </c>
      <c r="G21" s="27" t="s">
        <v>68</v>
      </c>
    </row>
    <row r="22" spans="2:7" ht="14.45" customHeight="1" x14ac:dyDescent="0.2">
      <c r="B22" s="22" t="s">
        <v>74</v>
      </c>
      <c r="C22" s="29" t="s">
        <v>144</v>
      </c>
      <c r="D22" s="27">
        <v>4.55</v>
      </c>
      <c r="E22" s="26" t="s">
        <v>82</v>
      </c>
      <c r="F22" s="27" t="s">
        <v>68</v>
      </c>
      <c r="G22" s="27" t="s">
        <v>68</v>
      </c>
    </row>
    <row r="23" spans="2:7" ht="14.45" customHeight="1" x14ac:dyDescent="0.2">
      <c r="B23" s="22" t="s">
        <v>94</v>
      </c>
      <c r="C23" s="22" t="s">
        <v>165</v>
      </c>
      <c r="D23" s="27">
        <v>10</v>
      </c>
      <c r="E23" s="26" t="s">
        <v>84</v>
      </c>
      <c r="F23" s="27">
        <v>9.3000000000000007</v>
      </c>
      <c r="G23" s="27">
        <v>10</v>
      </c>
    </row>
    <row r="24" spans="2:7" ht="14.45" customHeight="1" x14ac:dyDescent="0.2">
      <c r="B24" s="22" t="s">
        <v>95</v>
      </c>
      <c r="C24" s="22" t="s">
        <v>129</v>
      </c>
      <c r="D24" s="27">
        <v>2</v>
      </c>
      <c r="E24" s="26" t="s">
        <v>84</v>
      </c>
      <c r="F24" s="27">
        <v>1.85</v>
      </c>
      <c r="G24" s="27">
        <v>1.94</v>
      </c>
    </row>
    <row r="25" spans="2:7" ht="14.45" customHeight="1" x14ac:dyDescent="0.2">
      <c r="B25" s="22" t="s">
        <v>93</v>
      </c>
      <c r="C25" s="29" t="s">
        <v>172</v>
      </c>
      <c r="D25" s="27">
        <v>2.9</v>
      </c>
      <c r="E25" s="26" t="s">
        <v>84</v>
      </c>
      <c r="F25" s="27" t="s">
        <v>68</v>
      </c>
      <c r="G25" s="27" t="s">
        <v>68</v>
      </c>
    </row>
    <row r="26" spans="2:7" ht="14.45" customHeight="1" x14ac:dyDescent="0.2">
      <c r="B26" s="79" t="s">
        <v>35</v>
      </c>
      <c r="C26" s="80"/>
      <c r="D26" s="80"/>
      <c r="E26" s="80"/>
      <c r="F26" s="80"/>
      <c r="G26" s="81"/>
    </row>
    <row r="27" spans="2:7" ht="14.45" customHeight="1" x14ac:dyDescent="0.2">
      <c r="B27" s="22" t="s">
        <v>36</v>
      </c>
      <c r="C27" s="22" t="s">
        <v>37</v>
      </c>
      <c r="D27" s="27">
        <v>0.9</v>
      </c>
      <c r="E27" s="26" t="s">
        <v>197</v>
      </c>
      <c r="F27" s="27" t="s">
        <v>68</v>
      </c>
      <c r="G27" s="27" t="s">
        <v>68</v>
      </c>
    </row>
    <row r="28" spans="2:7" ht="14.45" customHeight="1" x14ac:dyDescent="0.2">
      <c r="B28" s="22" t="s">
        <v>75</v>
      </c>
      <c r="C28" s="22" t="s">
        <v>134</v>
      </c>
      <c r="D28" s="27">
        <v>1.7</v>
      </c>
      <c r="E28" s="26" t="s">
        <v>82</v>
      </c>
      <c r="F28" s="27" t="s">
        <v>68</v>
      </c>
      <c r="G28" s="27" t="s">
        <v>68</v>
      </c>
    </row>
    <row r="29" spans="2:7" ht="14.45" customHeight="1" x14ac:dyDescent="0.2">
      <c r="B29" s="22" t="s">
        <v>137</v>
      </c>
      <c r="C29" s="22" t="s">
        <v>149</v>
      </c>
      <c r="D29" s="27">
        <v>1.32</v>
      </c>
      <c r="E29" s="26" t="s">
        <v>82</v>
      </c>
      <c r="F29" s="27" t="s">
        <v>68</v>
      </c>
      <c r="G29" s="27" t="s">
        <v>68</v>
      </c>
    </row>
    <row r="30" spans="2:7" ht="14.45" customHeight="1" x14ac:dyDescent="0.2">
      <c r="B30" s="22" t="s">
        <v>40</v>
      </c>
      <c r="C30" s="29" t="s">
        <v>158</v>
      </c>
      <c r="D30" s="27">
        <v>0.63</v>
      </c>
      <c r="E30" s="26" t="s">
        <v>82</v>
      </c>
      <c r="F30" s="27" t="s">
        <v>68</v>
      </c>
      <c r="G30" s="27" t="s">
        <v>68</v>
      </c>
    </row>
    <row r="31" spans="2:7" ht="14.45" customHeight="1" x14ac:dyDescent="0.2">
      <c r="B31" s="22" t="s">
        <v>41</v>
      </c>
      <c r="C31" s="29" t="s">
        <v>189</v>
      </c>
      <c r="D31" s="27">
        <v>0.56999999999999995</v>
      </c>
      <c r="E31" s="26" t="s">
        <v>82</v>
      </c>
      <c r="F31" s="27" t="s">
        <v>68</v>
      </c>
      <c r="G31" s="27" t="s">
        <v>68</v>
      </c>
    </row>
    <row r="32" spans="2:7" ht="14.45" customHeight="1" x14ac:dyDescent="0.2">
      <c r="B32" s="22" t="s">
        <v>43</v>
      </c>
      <c r="C32" s="29" t="s">
        <v>153</v>
      </c>
      <c r="D32" s="27">
        <v>2.85</v>
      </c>
      <c r="E32" s="26" t="s">
        <v>82</v>
      </c>
      <c r="F32" s="27" t="s">
        <v>68</v>
      </c>
      <c r="G32" s="27" t="s">
        <v>68</v>
      </c>
    </row>
    <row r="33" spans="2:7" ht="14.45" customHeight="1" x14ac:dyDescent="0.2">
      <c r="B33" s="22" t="s">
        <v>46</v>
      </c>
      <c r="C33" s="29" t="s">
        <v>151</v>
      </c>
      <c r="D33" s="27">
        <v>1.9</v>
      </c>
      <c r="E33" s="26" t="s">
        <v>82</v>
      </c>
      <c r="F33" s="27" t="s">
        <v>68</v>
      </c>
      <c r="G33" s="27" t="s">
        <v>68</v>
      </c>
    </row>
    <row r="34" spans="2:7" ht="14.45" customHeight="1" x14ac:dyDescent="0.2">
      <c r="B34" s="22" t="s">
        <v>45</v>
      </c>
      <c r="C34" s="29" t="s">
        <v>154</v>
      </c>
      <c r="D34" s="27">
        <v>2.29</v>
      </c>
      <c r="E34" s="26" t="s">
        <v>82</v>
      </c>
      <c r="F34" s="27" t="s">
        <v>68</v>
      </c>
      <c r="G34" s="27" t="s">
        <v>68</v>
      </c>
    </row>
    <row r="35" spans="2:7" ht="14.45" customHeight="1" x14ac:dyDescent="0.2">
      <c r="B35" s="22" t="s">
        <v>269</v>
      </c>
      <c r="C35" s="29" t="s">
        <v>270</v>
      </c>
      <c r="D35" s="27">
        <v>1.28</v>
      </c>
      <c r="E35" s="26" t="s">
        <v>82</v>
      </c>
      <c r="F35" s="27" t="s">
        <v>68</v>
      </c>
      <c r="G35" s="27" t="s">
        <v>68</v>
      </c>
    </row>
    <row r="36" spans="2:7" ht="14.45" customHeight="1" x14ac:dyDescent="0.2">
      <c r="B36" s="22" t="s">
        <v>44</v>
      </c>
      <c r="C36" s="22" t="s">
        <v>132</v>
      </c>
      <c r="D36" s="27">
        <v>2.7</v>
      </c>
      <c r="E36" s="26" t="s">
        <v>84</v>
      </c>
      <c r="F36" s="27">
        <v>2.6</v>
      </c>
      <c r="G36" s="27">
        <v>2.72</v>
      </c>
    </row>
    <row r="37" spans="2:7" ht="14.45" customHeight="1" x14ac:dyDescent="0.2">
      <c r="B37" s="22" t="s">
        <v>193</v>
      </c>
      <c r="C37" s="22" t="s">
        <v>194</v>
      </c>
      <c r="D37" s="27">
        <v>0.63</v>
      </c>
      <c r="E37" s="26" t="s">
        <v>84</v>
      </c>
      <c r="F37" s="27">
        <v>0.61</v>
      </c>
      <c r="G37" s="27">
        <v>0.68</v>
      </c>
    </row>
    <row r="38" spans="2:7" ht="14.45" customHeight="1" x14ac:dyDescent="0.2">
      <c r="B38" s="22" t="s">
        <v>97</v>
      </c>
      <c r="C38" s="22" t="s">
        <v>187</v>
      </c>
      <c r="D38" s="27">
        <v>60</v>
      </c>
      <c r="E38" s="26" t="s">
        <v>84</v>
      </c>
      <c r="F38" s="27" t="s">
        <v>68</v>
      </c>
      <c r="G38" s="27" t="s">
        <v>68</v>
      </c>
    </row>
    <row r="39" spans="2:7" ht="14.45" customHeight="1" x14ac:dyDescent="0.2">
      <c r="B39" s="22" t="s">
        <v>238</v>
      </c>
      <c r="C39" s="22" t="s">
        <v>239</v>
      </c>
      <c r="D39" s="27">
        <v>1.0900000000000001</v>
      </c>
      <c r="E39" s="26" t="s">
        <v>84</v>
      </c>
      <c r="F39" s="27" t="s">
        <v>68</v>
      </c>
      <c r="G39" s="27" t="s">
        <v>68</v>
      </c>
    </row>
    <row r="40" spans="2:7" ht="14.45" customHeight="1" x14ac:dyDescent="0.2">
      <c r="B40" s="79" t="s">
        <v>116</v>
      </c>
      <c r="C40" s="80"/>
      <c r="D40" s="80"/>
      <c r="E40" s="80"/>
      <c r="F40" s="80"/>
      <c r="G40" s="81"/>
    </row>
    <row r="41" spans="2:7" ht="14.25" customHeight="1" x14ac:dyDescent="0.2">
      <c r="B41" s="22" t="s">
        <v>49</v>
      </c>
      <c r="C41" s="22" t="s">
        <v>50</v>
      </c>
      <c r="D41" s="27">
        <v>17.39</v>
      </c>
      <c r="E41" s="26" t="s">
        <v>82</v>
      </c>
      <c r="F41" s="27" t="s">
        <v>68</v>
      </c>
      <c r="G41" s="27" t="s">
        <v>68</v>
      </c>
    </row>
    <row r="42" spans="2:7" ht="14.25" customHeight="1" x14ac:dyDescent="0.2">
      <c r="B42" s="22" t="s">
        <v>100</v>
      </c>
      <c r="C42" s="22" t="s">
        <v>161</v>
      </c>
      <c r="D42" s="27">
        <v>23.07</v>
      </c>
      <c r="E42" s="26" t="s">
        <v>82</v>
      </c>
      <c r="F42" s="27" t="s">
        <v>68</v>
      </c>
      <c r="G42" s="27" t="s">
        <v>68</v>
      </c>
    </row>
    <row r="43" spans="2:7" ht="14.25" customHeight="1" x14ac:dyDescent="0.2">
      <c r="B43" s="22" t="s">
        <v>148</v>
      </c>
      <c r="C43" s="22" t="s">
        <v>184</v>
      </c>
      <c r="D43" s="27">
        <v>29</v>
      </c>
      <c r="E43" s="26" t="s">
        <v>84</v>
      </c>
      <c r="F43" s="27">
        <v>26.1</v>
      </c>
      <c r="G43" s="27">
        <v>31.5</v>
      </c>
    </row>
    <row r="44" spans="2:7" ht="14.25" customHeight="1" x14ac:dyDescent="0.2">
      <c r="B44" s="22" t="s">
        <v>54</v>
      </c>
      <c r="C44" s="22" t="s">
        <v>147</v>
      </c>
      <c r="D44" s="27">
        <v>3.9</v>
      </c>
      <c r="E44" s="26" t="s">
        <v>84</v>
      </c>
      <c r="F44" s="27">
        <v>3.8</v>
      </c>
      <c r="G44" s="27">
        <v>3.9</v>
      </c>
    </row>
    <row r="45" spans="2:7" ht="15" x14ac:dyDescent="0.2">
      <c r="B45" s="79" t="s">
        <v>103</v>
      </c>
      <c r="C45" s="80"/>
      <c r="D45" s="80"/>
      <c r="E45" s="80"/>
      <c r="F45" s="80"/>
      <c r="G45" s="81"/>
    </row>
    <row r="46" spans="2:7" ht="15" x14ac:dyDescent="0.2">
      <c r="B46" s="22" t="s">
        <v>106</v>
      </c>
      <c r="C46" s="22" t="s">
        <v>243</v>
      </c>
      <c r="D46" s="27">
        <v>1</v>
      </c>
      <c r="E46" s="26" t="s">
        <v>84</v>
      </c>
      <c r="F46" s="27">
        <v>0.99</v>
      </c>
      <c r="G46" s="27">
        <v>1</v>
      </c>
    </row>
    <row r="47" spans="2:7" ht="15" x14ac:dyDescent="0.2">
      <c r="B47" s="22" t="s">
        <v>107</v>
      </c>
      <c r="C47" s="22" t="s">
        <v>244</v>
      </c>
      <c r="D47" s="27">
        <v>0.8</v>
      </c>
      <c r="E47" s="26" t="s">
        <v>84</v>
      </c>
      <c r="F47" s="27" t="s">
        <v>68</v>
      </c>
      <c r="G47" s="27" t="s">
        <v>68</v>
      </c>
    </row>
    <row r="48" spans="2:7" ht="15" x14ac:dyDescent="0.2">
      <c r="B48" s="22" t="s">
        <v>105</v>
      </c>
      <c r="C48" s="22" t="s">
        <v>181</v>
      </c>
      <c r="D48" s="27">
        <v>8</v>
      </c>
      <c r="E48" s="26" t="s">
        <v>84</v>
      </c>
      <c r="F48" s="27">
        <v>8.01</v>
      </c>
      <c r="G48" s="27">
        <v>8.65</v>
      </c>
    </row>
  </sheetData>
  <mergeCells count="8">
    <mergeCell ref="B45:G45"/>
    <mergeCell ref="B40:G40"/>
    <mergeCell ref="B1:G1"/>
    <mergeCell ref="B10:G10"/>
    <mergeCell ref="B18:G18"/>
    <mergeCell ref="B26:G26"/>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workbookViewId="0">
      <selection activeCell="C29" sqref="C29:K29"/>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85" t="s">
        <v>262</v>
      </c>
      <c r="C1" s="86"/>
      <c r="D1" s="86"/>
      <c r="E1" s="86"/>
      <c r="F1" s="86"/>
      <c r="G1" s="86"/>
      <c r="H1" s="87"/>
      <c r="I1" s="8"/>
      <c r="J1" s="8"/>
      <c r="K1" s="8"/>
    </row>
    <row r="2" spans="2:11" x14ac:dyDescent="0.2">
      <c r="B2" s="39" t="s">
        <v>207</v>
      </c>
      <c r="C2" s="8"/>
      <c r="D2" s="8"/>
      <c r="E2" s="8"/>
      <c r="F2" s="8"/>
      <c r="G2" s="8"/>
      <c r="H2" s="8"/>
      <c r="I2" s="8"/>
      <c r="J2" s="8"/>
      <c r="K2" s="8"/>
    </row>
    <row r="3" spans="2:11" ht="36.75" customHeight="1" x14ac:dyDescent="0.2">
      <c r="B3" s="38" t="s">
        <v>27</v>
      </c>
      <c r="C3" s="84" t="s">
        <v>208</v>
      </c>
      <c r="D3" s="84"/>
      <c r="E3" s="84"/>
      <c r="F3" s="84"/>
      <c r="G3" s="84"/>
      <c r="H3" s="84"/>
      <c r="I3" s="84"/>
      <c r="J3" s="84"/>
      <c r="K3" s="84"/>
    </row>
    <row r="4" spans="2:11" ht="27.75" customHeight="1" x14ac:dyDescent="0.2">
      <c r="B4" s="38" t="s">
        <v>209</v>
      </c>
      <c r="C4" s="84" t="s">
        <v>249</v>
      </c>
      <c r="D4" s="84"/>
      <c r="E4" s="84"/>
      <c r="F4" s="84"/>
      <c r="G4" s="84"/>
      <c r="H4" s="84"/>
      <c r="I4" s="84"/>
      <c r="J4" s="84"/>
      <c r="K4" s="84"/>
    </row>
    <row r="5" spans="2:11" ht="43.5" customHeight="1" x14ac:dyDescent="0.2">
      <c r="B5" s="38" t="s">
        <v>210</v>
      </c>
      <c r="C5" s="84" t="s">
        <v>250</v>
      </c>
      <c r="D5" s="84"/>
      <c r="E5" s="84"/>
      <c r="F5" s="84"/>
      <c r="G5" s="84"/>
      <c r="H5" s="84"/>
      <c r="I5" s="84"/>
      <c r="J5" s="84"/>
      <c r="K5" s="84"/>
    </row>
    <row r="6" spans="2:11" ht="43.5" customHeight="1" x14ac:dyDescent="0.2">
      <c r="B6" s="37" t="s">
        <v>123</v>
      </c>
      <c r="C6" s="84" t="s">
        <v>251</v>
      </c>
      <c r="D6" s="84"/>
      <c r="E6" s="84"/>
      <c r="F6" s="84"/>
      <c r="G6" s="84"/>
      <c r="H6" s="84"/>
      <c r="I6" s="84"/>
      <c r="J6" s="84"/>
      <c r="K6" s="84"/>
    </row>
    <row r="7" spans="2:11" ht="37.5" customHeight="1" x14ac:dyDescent="0.2">
      <c r="B7" s="38" t="s">
        <v>39</v>
      </c>
      <c r="C7" s="84" t="s">
        <v>211</v>
      </c>
      <c r="D7" s="84"/>
      <c r="E7" s="84"/>
      <c r="F7" s="84"/>
      <c r="G7" s="84"/>
      <c r="H7" s="84"/>
      <c r="I7" s="84"/>
      <c r="J7" s="84"/>
      <c r="K7" s="84"/>
    </row>
    <row r="8" spans="2:11" ht="31.5" customHeight="1" x14ac:dyDescent="0.2">
      <c r="B8" s="37" t="s">
        <v>248</v>
      </c>
      <c r="C8" s="84" t="s">
        <v>252</v>
      </c>
      <c r="D8" s="84"/>
      <c r="E8" s="84"/>
      <c r="F8" s="84"/>
      <c r="G8" s="84"/>
      <c r="H8" s="84"/>
      <c r="I8" s="84"/>
      <c r="J8" s="84"/>
      <c r="K8" s="84"/>
    </row>
    <row r="9" spans="2:11" x14ac:dyDescent="0.2">
      <c r="B9" s="8"/>
      <c r="C9" s="8"/>
      <c r="D9" s="8"/>
      <c r="E9" s="8"/>
      <c r="F9" s="8"/>
      <c r="G9" s="8"/>
      <c r="H9" s="8"/>
      <c r="I9" s="8"/>
      <c r="J9" s="8"/>
      <c r="K9" s="8"/>
    </row>
    <row r="10" spans="2:11" x14ac:dyDescent="0.2">
      <c r="B10" s="40" t="s">
        <v>213</v>
      </c>
      <c r="C10" s="40"/>
      <c r="D10" s="40"/>
      <c r="E10" s="40"/>
      <c r="F10" s="40"/>
      <c r="G10" s="40"/>
      <c r="H10" s="40"/>
      <c r="I10" s="40"/>
      <c r="J10" s="40"/>
      <c r="K10" s="40"/>
    </row>
    <row r="11" spans="2:11" ht="28.5" customHeight="1" x14ac:dyDescent="0.2">
      <c r="B11" s="38" t="s">
        <v>70</v>
      </c>
      <c r="C11" s="84" t="s">
        <v>214</v>
      </c>
      <c r="D11" s="84"/>
      <c r="E11" s="84"/>
      <c r="F11" s="84"/>
      <c r="G11" s="84"/>
      <c r="H11" s="84"/>
      <c r="I11" s="84"/>
      <c r="J11" s="84"/>
      <c r="K11" s="84"/>
    </row>
    <row r="12" spans="2:11" ht="26.25" customHeight="1" x14ac:dyDescent="0.2">
      <c r="B12" s="38" t="s">
        <v>215</v>
      </c>
      <c r="C12" s="84" t="s">
        <v>216</v>
      </c>
      <c r="D12" s="84"/>
      <c r="E12" s="84"/>
      <c r="F12" s="84"/>
      <c r="G12" s="84"/>
      <c r="H12" s="84"/>
      <c r="I12" s="84"/>
      <c r="J12" s="84"/>
      <c r="K12" s="84"/>
    </row>
    <row r="13" spans="2:11" ht="39" customHeight="1" x14ac:dyDescent="0.2">
      <c r="B13" s="38" t="s">
        <v>217</v>
      </c>
      <c r="C13" s="84" t="s">
        <v>257</v>
      </c>
      <c r="D13" s="84"/>
      <c r="E13" s="84"/>
      <c r="F13" s="84"/>
      <c r="G13" s="84"/>
      <c r="H13" s="84"/>
      <c r="I13" s="84"/>
      <c r="J13" s="84"/>
      <c r="K13" s="84"/>
    </row>
    <row r="14" spans="2:11" ht="36" customHeight="1" x14ac:dyDescent="0.2">
      <c r="B14" s="38" t="s">
        <v>77</v>
      </c>
      <c r="C14" s="84" t="s">
        <v>267</v>
      </c>
      <c r="D14" s="84"/>
      <c r="E14" s="84"/>
      <c r="F14" s="84"/>
      <c r="G14" s="84"/>
      <c r="H14" s="84"/>
      <c r="I14" s="84"/>
      <c r="J14" s="84"/>
      <c r="K14" s="84"/>
    </row>
    <row r="15" spans="2:11" ht="38.25" customHeight="1" x14ac:dyDescent="0.2">
      <c r="B15" s="38" t="s">
        <v>218</v>
      </c>
      <c r="C15" s="84" t="s">
        <v>237</v>
      </c>
      <c r="D15" s="84"/>
      <c r="E15" s="84"/>
      <c r="F15" s="84"/>
      <c r="G15" s="84"/>
      <c r="H15" s="84"/>
      <c r="I15" s="84"/>
      <c r="J15" s="84"/>
      <c r="K15" s="84"/>
    </row>
    <row r="16" spans="2:11" ht="30" customHeight="1" x14ac:dyDescent="0.2">
      <c r="B16" s="38" t="s">
        <v>219</v>
      </c>
      <c r="C16" s="84" t="s">
        <v>268</v>
      </c>
      <c r="D16" s="84"/>
      <c r="E16" s="84"/>
      <c r="F16" s="84"/>
      <c r="G16" s="84"/>
      <c r="H16" s="84"/>
      <c r="I16" s="84"/>
      <c r="J16" s="84"/>
      <c r="K16" s="84"/>
    </row>
    <row r="17" spans="2:11" ht="39" customHeight="1" x14ac:dyDescent="0.2">
      <c r="B17" s="38" t="s">
        <v>76</v>
      </c>
      <c r="C17" s="84" t="s">
        <v>256</v>
      </c>
      <c r="D17" s="84"/>
      <c r="E17" s="84"/>
      <c r="F17" s="84"/>
      <c r="G17" s="84"/>
      <c r="H17" s="84"/>
      <c r="I17" s="84"/>
      <c r="J17" s="84"/>
      <c r="K17" s="84"/>
    </row>
    <row r="18" spans="2:11" ht="31.5" customHeight="1" x14ac:dyDescent="0.2">
      <c r="B18" s="38" t="s">
        <v>220</v>
      </c>
      <c r="C18" s="84" t="s">
        <v>221</v>
      </c>
      <c r="D18" s="84"/>
      <c r="E18" s="84"/>
      <c r="F18" s="84"/>
      <c r="G18" s="84"/>
      <c r="H18" s="84"/>
      <c r="I18" s="84"/>
      <c r="J18" s="84"/>
      <c r="K18" s="84"/>
    </row>
    <row r="19" spans="2:11" ht="26.25" customHeight="1" x14ac:dyDescent="0.2">
      <c r="B19" s="38" t="s">
        <v>222</v>
      </c>
      <c r="C19" s="84" t="s">
        <v>223</v>
      </c>
      <c r="D19" s="84"/>
      <c r="E19" s="84"/>
      <c r="F19" s="84"/>
      <c r="G19" s="84"/>
      <c r="H19" s="84"/>
      <c r="I19" s="84"/>
      <c r="J19" s="84"/>
      <c r="K19" s="84"/>
    </row>
    <row r="20" spans="2:11" ht="38.25" customHeight="1" x14ac:dyDescent="0.2">
      <c r="B20" s="38" t="s">
        <v>224</v>
      </c>
      <c r="C20" s="84" t="s">
        <v>246</v>
      </c>
      <c r="D20" s="84"/>
      <c r="E20" s="84"/>
      <c r="F20" s="84"/>
      <c r="G20" s="84"/>
      <c r="H20" s="84"/>
      <c r="I20" s="84"/>
      <c r="J20" s="84"/>
      <c r="K20" s="84"/>
    </row>
    <row r="21" spans="2:11" ht="28.5" customHeight="1" x14ac:dyDescent="0.2">
      <c r="B21" s="38" t="s">
        <v>225</v>
      </c>
      <c r="C21" s="84" t="s">
        <v>226</v>
      </c>
      <c r="D21" s="84"/>
      <c r="E21" s="84"/>
      <c r="F21" s="84"/>
      <c r="G21" s="84"/>
      <c r="H21" s="84"/>
      <c r="I21" s="84"/>
      <c r="J21" s="84"/>
      <c r="K21" s="84"/>
    </row>
    <row r="22" spans="2:11" ht="28.5" customHeight="1" x14ac:dyDescent="0.2">
      <c r="B22" s="38" t="s">
        <v>97</v>
      </c>
      <c r="C22" s="84" t="s">
        <v>227</v>
      </c>
      <c r="D22" s="84"/>
      <c r="E22" s="84"/>
      <c r="F22" s="84"/>
      <c r="G22" s="84"/>
      <c r="H22" s="84"/>
      <c r="I22" s="84"/>
      <c r="J22" s="84"/>
      <c r="K22" s="84"/>
    </row>
    <row r="23" spans="2:11" ht="33" customHeight="1" x14ac:dyDescent="0.2">
      <c r="B23" s="38" t="s">
        <v>228</v>
      </c>
      <c r="C23" s="84" t="s">
        <v>229</v>
      </c>
      <c r="D23" s="84"/>
      <c r="E23" s="84"/>
      <c r="F23" s="84"/>
      <c r="G23" s="84"/>
      <c r="H23" s="84"/>
      <c r="I23" s="84"/>
      <c r="J23" s="84"/>
      <c r="K23" s="84"/>
    </row>
    <row r="24" spans="2:11" ht="37.5" customHeight="1" x14ac:dyDescent="0.2">
      <c r="B24" s="38" t="s">
        <v>73</v>
      </c>
      <c r="C24" s="84" t="s">
        <v>255</v>
      </c>
      <c r="D24" s="84"/>
      <c r="E24" s="84"/>
      <c r="F24" s="84"/>
      <c r="G24" s="84"/>
      <c r="H24" s="84"/>
      <c r="I24" s="84"/>
      <c r="J24" s="84"/>
      <c r="K24" s="84"/>
    </row>
    <row r="25" spans="2:11" ht="30" customHeight="1" x14ac:dyDescent="0.2">
      <c r="B25" s="38" t="s">
        <v>195</v>
      </c>
      <c r="C25" s="84" t="s">
        <v>230</v>
      </c>
      <c r="D25" s="84"/>
      <c r="E25" s="84"/>
      <c r="F25" s="84"/>
      <c r="G25" s="84"/>
      <c r="H25" s="84"/>
      <c r="I25" s="84"/>
      <c r="J25" s="84"/>
      <c r="K25" s="84"/>
    </row>
    <row r="26" spans="2:11" ht="27" customHeight="1" x14ac:dyDescent="0.2">
      <c r="B26" s="38" t="s">
        <v>231</v>
      </c>
      <c r="C26" s="84" t="s">
        <v>232</v>
      </c>
      <c r="D26" s="84"/>
      <c r="E26" s="84"/>
      <c r="F26" s="84"/>
      <c r="G26" s="84"/>
      <c r="H26" s="84"/>
      <c r="I26" s="84"/>
      <c r="J26" s="84"/>
      <c r="K26" s="84"/>
    </row>
    <row r="27" spans="2:11" ht="26.25" customHeight="1" x14ac:dyDescent="0.2">
      <c r="B27" s="38" t="s">
        <v>233</v>
      </c>
      <c r="C27" s="84" t="s">
        <v>234</v>
      </c>
      <c r="D27" s="84"/>
      <c r="E27" s="84"/>
      <c r="F27" s="84"/>
      <c r="G27" s="84"/>
      <c r="H27" s="84"/>
      <c r="I27" s="84"/>
      <c r="J27" s="84"/>
      <c r="K27" s="84"/>
    </row>
    <row r="28" spans="2:11" ht="38.25" customHeight="1" x14ac:dyDescent="0.2">
      <c r="B28" s="38" t="s">
        <v>32</v>
      </c>
      <c r="C28" s="84" t="s">
        <v>235</v>
      </c>
      <c r="D28" s="84"/>
      <c r="E28" s="84"/>
      <c r="F28" s="84"/>
      <c r="G28" s="84"/>
      <c r="H28" s="84"/>
      <c r="I28" s="84"/>
      <c r="J28" s="84"/>
      <c r="K28" s="84"/>
    </row>
    <row r="29" spans="2:11" ht="35.25" customHeight="1" x14ac:dyDescent="0.2">
      <c r="B29" s="38" t="s">
        <v>212</v>
      </c>
      <c r="C29" s="84" t="s">
        <v>254</v>
      </c>
      <c r="D29" s="84"/>
      <c r="E29" s="84"/>
      <c r="F29" s="84"/>
      <c r="G29" s="84"/>
      <c r="H29" s="84"/>
      <c r="I29" s="84"/>
      <c r="J29" s="84"/>
      <c r="K29" s="84"/>
    </row>
  </sheetData>
  <mergeCells count="26">
    <mergeCell ref="C29:K29"/>
    <mergeCell ref="C6:K6"/>
    <mergeCell ref="C8:K8"/>
    <mergeCell ref="B1:H1"/>
    <mergeCell ref="C11:K11"/>
    <mergeCell ref="C12:K12"/>
    <mergeCell ref="C3:K3"/>
    <mergeCell ref="C4:K4"/>
    <mergeCell ref="C5:K5"/>
    <mergeCell ref="C7:K7"/>
    <mergeCell ref="C18:K18"/>
    <mergeCell ref="C16:K16"/>
    <mergeCell ref="C17:K17"/>
    <mergeCell ref="C13:K13"/>
    <mergeCell ref="C14:K14"/>
    <mergeCell ref="C15:K15"/>
    <mergeCell ref="C19:K19"/>
    <mergeCell ref="C20:K20"/>
    <mergeCell ref="C21:K21"/>
    <mergeCell ref="C22:K22"/>
    <mergeCell ref="C28:K28"/>
    <mergeCell ref="C23:K23"/>
    <mergeCell ref="C24:K24"/>
    <mergeCell ref="C25:K25"/>
    <mergeCell ref="C26:K26"/>
    <mergeCell ref="C27:K27"/>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topLeftCell="A7" zoomScale="110" zoomScaleNormal="110" workbookViewId="0">
      <selection activeCell="L42" sqref="L42"/>
    </sheetView>
  </sheetViews>
  <sheetFormatPr defaultRowHeight="14.25" x14ac:dyDescent="0.2"/>
  <cols>
    <col min="9" max="9" width="11.25" bestFit="1" customWidth="1"/>
  </cols>
  <sheetData>
    <row r="1" spans="1:11" ht="14.25" customHeight="1" x14ac:dyDescent="0.2">
      <c r="A1" s="88" t="s">
        <v>261</v>
      </c>
      <c r="B1" s="88"/>
      <c r="C1" s="88"/>
      <c r="D1" s="88"/>
      <c r="E1" s="88"/>
      <c r="F1" s="88"/>
      <c r="G1" s="88"/>
      <c r="H1" s="88"/>
      <c r="I1" s="88"/>
      <c r="J1" s="88"/>
      <c r="K1" s="88"/>
    </row>
    <row r="2" spans="1:11" ht="14.25" customHeight="1" x14ac:dyDescent="0.2">
      <c r="A2" s="88"/>
      <c r="B2" s="88"/>
      <c r="C2" s="88"/>
      <c r="D2" s="88"/>
      <c r="E2" s="88"/>
      <c r="F2" s="88"/>
      <c r="G2" s="88"/>
      <c r="H2" s="88"/>
      <c r="I2" s="88"/>
      <c r="J2" s="88"/>
      <c r="K2" s="88"/>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2012-09-05T10:24:17Z</dcterms:modified>
</cp:coreProperties>
</file>