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605" windowWidth="15600" windowHeight="7200" tabRatio="761" activeTab="4"/>
  </bookViews>
  <sheets>
    <sheet name="Bulletin" sheetId="5" r:id="rId1"/>
    <sheet name="Non Iraqis" sheetId="6" r:id="rId2"/>
    <sheet name="Non trading" sheetId="3" r:id="rId3"/>
    <sheet name="News" sheetId="4" r:id="rId4"/>
    <sheet name="Chart" sheetId="7" r:id="rId5"/>
  </sheets>
  <externalReferences>
    <externalReference r:id="rId6"/>
  </externalReferences>
  <calcPr calcId="145621"/>
</workbook>
</file>

<file path=xl/calcChain.xml><?xml version="1.0" encoding="utf-8"?>
<calcChain xmlns="http://schemas.openxmlformats.org/spreadsheetml/2006/main">
  <c r="F18" i="6" l="1"/>
  <c r="E18" i="6"/>
  <c r="D18" i="6"/>
  <c r="D17" i="6"/>
  <c r="E17" i="6"/>
  <c r="F17" i="6"/>
  <c r="D14" i="6"/>
  <c r="E14" i="6"/>
  <c r="F14" i="6"/>
  <c r="C8" i="5"/>
  <c r="C7" i="5"/>
  <c r="C6" i="5"/>
  <c r="N66" i="5"/>
  <c r="M66" i="5"/>
  <c r="L66" i="5"/>
</calcChain>
</file>

<file path=xl/sharedStrings.xml><?xml version="1.0" encoding="utf-8"?>
<sst xmlns="http://schemas.openxmlformats.org/spreadsheetml/2006/main" count="425" uniqueCount="279">
  <si>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</si>
  <si>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</si>
  <si>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</si>
  <si>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</si>
  <si>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</si>
  <si>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</si>
  <si>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</si>
  <si>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</si>
  <si>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</si>
  <si>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</si>
  <si>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</si>
  <si>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</si>
  <si>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</si>
  <si>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</si>
  <si>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</si>
  <si>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</si>
  <si>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</si>
  <si>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</si>
  <si>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</si>
  <si>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</si>
  <si>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</si>
  <si>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</si>
  <si>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</si>
  <si>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</si>
  <si>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</si>
  <si>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</si>
  <si>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</si>
  <si>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</si>
  <si>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</si>
  <si>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</si>
  <si>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</si>
  <si>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</si>
  <si>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</si>
  <si>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</si>
  <si>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</si>
  <si>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</si>
  <si>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</si>
  <si>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</si>
  <si>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</si>
  <si>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</si>
  <si>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</si>
  <si>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</si>
  <si>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</si>
  <si>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</si>
  <si>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</si>
  <si>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</si>
  <si>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</si>
  <si>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</si>
  <si>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</si>
  <si>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</si>
  <si>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</si>
  <si>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</si>
  <si>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</si>
  <si>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</si>
  <si>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</si>
  <si>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</si>
  <si>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</si>
  <si>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</si>
  <si>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</si>
  <si>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</si>
  <si>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</si>
  <si>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</si>
  <si>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</si>
  <si>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</si>
  <si>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</si>
  <si>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</si>
  <si>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</si>
  <si>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</si>
  <si>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</si>
  <si>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</si>
  <si>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</si>
  <si>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</si>
  <si>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</si>
  <si>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</si>
  <si>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</si>
  <si>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</si>
  <si>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</si>
  <si>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</si>
  <si>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</si>
  <si>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</si>
  <si>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</si>
  <si>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</si>
  <si>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</si>
  <si>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</si>
  <si>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</si>
  <si>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</si>
  <si>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</si>
  <si>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</si>
  <si>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</si>
  <si>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</si>
  <si>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</si>
  <si>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</si>
  <si>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</si>
  <si>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</si>
  <si>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</si>
  <si>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</si>
  <si>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 xml:space="preserve">ELectronic Industries </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</si>
  <si>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</si>
  <si>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</si>
  <si>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</si>
  <si>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</si>
  <si>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</si>
  <si>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</si>
  <si>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</si>
  <si>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</si>
  <si>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</si>
  <si>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</si>
  <si>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</si>
  <si>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</si>
  <si>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</si>
  <si>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</si>
  <si>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</si>
  <si>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No.of Trades</t>
  </si>
  <si>
    <t>Total of Agriculture sector</t>
  </si>
  <si>
    <t>Al-AYaam for Financial Investment</t>
  </si>
  <si>
    <t>VAYF</t>
  </si>
  <si>
    <t>VKHA</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</si>
  <si>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</si>
  <si>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</si>
  <si>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</si>
  <si>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</si>
  <si>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</si>
  <si>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</si>
  <si>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</si>
  <si>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</si>
  <si>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</si>
  <si>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</si>
  <si>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</si>
  <si>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BEFI</t>
  </si>
  <si>
    <t xml:space="preserve">Economy Bank </t>
  </si>
  <si>
    <t>SNUC</t>
  </si>
  <si>
    <t>HBAY</t>
  </si>
  <si>
    <t>BBAY</t>
  </si>
  <si>
    <t>IIEW</t>
  </si>
  <si>
    <t>SBPT</t>
  </si>
  <si>
    <t>AAHP</t>
  </si>
  <si>
    <t>IKFP</t>
  </si>
  <si>
    <t>HSAD</t>
  </si>
  <si>
    <t>Al- Mansour Hotels</t>
  </si>
  <si>
    <t>HMAN</t>
  </si>
  <si>
    <t>Elaf Islamic Bank</t>
  </si>
  <si>
    <t>Iraqi Date Processing and Marketing</t>
  </si>
  <si>
    <t>Iraq Baghdad For General Transportation</t>
  </si>
  <si>
    <t xml:space="preserve">North Bank              </t>
  </si>
  <si>
    <t>HNTI</t>
  </si>
  <si>
    <t>VAMF</t>
  </si>
  <si>
    <t>VKHF</t>
  </si>
  <si>
    <t>IICM</t>
  </si>
  <si>
    <t>SBAG</t>
  </si>
  <si>
    <t>SILT</t>
  </si>
  <si>
    <t>NAHF</t>
  </si>
  <si>
    <t>HKAR</t>
  </si>
  <si>
    <t>Tourist Village of Mosul dam</t>
  </si>
  <si>
    <t>IIDP</t>
  </si>
  <si>
    <t>IBPM</t>
  </si>
  <si>
    <t>IMIB</t>
  </si>
  <si>
    <t xml:space="preserve">Bain Al Nahrain Investment </t>
  </si>
  <si>
    <t>IKLV</t>
  </si>
  <si>
    <t>AMAP</t>
  </si>
  <si>
    <t>IMPI</t>
  </si>
  <si>
    <t>AIPM</t>
  </si>
  <si>
    <t>Union Bank Of Iraq</t>
  </si>
  <si>
    <t>Buy</t>
  </si>
  <si>
    <t>VWIF</t>
  </si>
  <si>
    <t>IHLI</t>
  </si>
  <si>
    <t>Al-Mansour Pharmaceuticals Industries</t>
  </si>
  <si>
    <t>IMAP</t>
  </si>
  <si>
    <t>HISH</t>
  </si>
  <si>
    <t>SBMC</t>
  </si>
  <si>
    <t>AISP</t>
  </si>
  <si>
    <t>INCP</t>
  </si>
  <si>
    <t>SKTA</t>
  </si>
  <si>
    <t>Insurance Sector</t>
  </si>
  <si>
    <t>NHAM</t>
  </si>
  <si>
    <t>Total of banks sector</t>
  </si>
  <si>
    <t>NAME</t>
  </si>
  <si>
    <t>IMOS</t>
  </si>
  <si>
    <t>BNOR</t>
  </si>
  <si>
    <t>SAEI</t>
  </si>
  <si>
    <t>IBSD</t>
  </si>
  <si>
    <t>BMNS</t>
  </si>
  <si>
    <t>BSUC</t>
  </si>
  <si>
    <t>BUND</t>
  </si>
  <si>
    <t>Middle East Investment Bank</t>
  </si>
  <si>
    <t>BIME</t>
  </si>
  <si>
    <t>BBOB</t>
  </si>
  <si>
    <t>BIBI</t>
  </si>
  <si>
    <t>IFCM</t>
  </si>
  <si>
    <t>AIRP</t>
  </si>
  <si>
    <t>IITC</t>
  </si>
  <si>
    <t>BASH</t>
  </si>
  <si>
    <t>HTVM</t>
  </si>
  <si>
    <t>BGUC</t>
  </si>
  <si>
    <t>BROI</t>
  </si>
  <si>
    <t>IMCI</t>
  </si>
  <si>
    <t>BUOI</t>
  </si>
  <si>
    <t>ITLI</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</si>
  <si>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</si>
  <si>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</si>
  <si>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</si>
  <si>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</si>
  <si>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</si>
  <si>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</si>
  <si>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</si>
  <si>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</si>
  <si>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</si>
  <si>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</si>
  <si>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</si>
  <si>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</si>
  <si>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</si>
  <si>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</si>
  <si>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BIIB</t>
  </si>
  <si>
    <t>HBAG</t>
  </si>
  <si>
    <t>SMRI</t>
  </si>
  <si>
    <t>First : Companies out of Trading</t>
  </si>
  <si>
    <t>General Assembly Meeting  holding on Thursday12/4/2012 to increase in company capital from (100) billion to (300) billion according item Fourth /56 from companies law (200%) stopping trading from 19/5/2011 in closing price (0.850) ID .</t>
  </si>
  <si>
    <t>Mosul Bank</t>
  </si>
  <si>
    <t>General Assembly Meeting  holding on Sunday12/8/2012 to increase in company capital from (100) billion to (150) billion subscription (50%)  stopping trading from 6/8/2012 in closing price (0.900) ID .</t>
  </si>
  <si>
    <t>Kurdistan  Bank</t>
  </si>
  <si>
    <t>General Assembly Meeting will be holding on Saturday 25/8/2012 Discussion Financial Statements and increase in company capital( subscription) and Discussion of cash dividend   stopping trading from 13/8/2012 in closing price (2.500) ID .</t>
  </si>
  <si>
    <t>General Assembly Meeting will be holding on Monday 13/8/2012 Discussion Financial Statements  and Discussion of cash dividend   stopping trading from 6/8/2012 in closing price (2.600) ID .</t>
  </si>
  <si>
    <t>General Assembly Meeting will be holding on Wednesday 29/8/2012 Discussion Financial Statements and    stopping trading from 6/8/2012 in closing price (2.600) ID .</t>
  </si>
  <si>
    <t>General Assembly Meeting  holding on Wednesday 28/12/2011 Discussion Financial Statements and increase in company capital( subscription) (15%)   stopping trading from 28/12/2011 in closing price (0.570) ID .company stopping by ISC decision .</t>
  </si>
  <si>
    <t>General Assembly Meeting  holding on Thursday 26/7/2012suspend to 2/8/2012 to Discussion Financial Statements stopping trading from19/7/2011 in closing price (1.280) ID .company stopping by ISC decision .</t>
  </si>
  <si>
    <t>Ready Made Clothes</t>
  </si>
  <si>
    <t>General Assembly Meeting  holding on Monday27/8/2012to Discussion Financial Statements and  increase in company capital split share (11.11%)  stopping trading from 13/8/2012 in closing price (12.760) ID .</t>
  </si>
  <si>
    <t>Second : Companies in the Trading</t>
  </si>
  <si>
    <t>General Assembly Meeting of the company decided in its holding meeting at 15/4/2012 increasing in company capital from (200) billion to (250) billion split shares(20%) and subscription (5%) .</t>
  </si>
  <si>
    <t>Middle East Bank</t>
  </si>
  <si>
    <t>General Assembly Meeting of the company decided in its holding meeting at 30/4/2012 increasing in company capital from (100) billion to (150) billion split shares(25%) and subscription (25%) .</t>
  </si>
  <si>
    <t>North  Bank</t>
  </si>
  <si>
    <t>General Assembly Meeting of the company decided in its holding meeting at 2/6/2012 increasing in company capital from (175) billion to (210) billion split shares(20%)  .</t>
  </si>
  <si>
    <t xml:space="preserve">Bank of Baghdad </t>
  </si>
  <si>
    <t>General Assembly Meeting of the company decided in its holding meeting at 13/6/2012 increasing in company capital from (112.900) billion to (175) billion split shares(17.8%) and subscription (37.5%)</t>
  </si>
  <si>
    <t>General Assembly Meeting of the company decided in its holding meeting at 12/6/2012 increasing in company capital from (2.160) billion to (2.268) billion split shares(5%)  .</t>
  </si>
  <si>
    <t>Ashur Bank</t>
  </si>
  <si>
    <t>Investment Bank</t>
  </si>
  <si>
    <t>General Assembly Meeting of the company decided in its holding meeting at 24/6/2012 increasing in company capital from (100) billion to (125) billion split shares(14%) and subscription (11%) .</t>
  </si>
  <si>
    <t>General Assembly Meeting of the company decided in its holding meeting at 21/6/2012 increasing in company capital from (125) billion to (133) billion split shares(3.47%)to undistrbuted incomes and  (2.93%) from expansion Reserves  .</t>
  </si>
  <si>
    <t>Al-Mansour  Bank</t>
  </si>
  <si>
    <t>General Assembly Meeting of the company decided in its holding meeting at 28/2/2012 increasing in company capital from (100) billion to (236) billion split shares(51%) and participation (85%) according to item fourth /56 .</t>
  </si>
  <si>
    <t>Credit Bank</t>
  </si>
  <si>
    <t>General Assembly Meeting of the company decided in its holding meeting at 29/6/2012 increasing in company capital from (100) billion to (150) billion split shares(40%) and subscription (10%)</t>
  </si>
  <si>
    <t xml:space="preserve">Union Bank </t>
  </si>
  <si>
    <t>General Assembly Meeting of the company decided in its holding meeting at 30/6/2012 increasing in company capital from (59.800) billion to (100) billion split shares(3.572%) and subscription (61.4568%)</t>
  </si>
  <si>
    <t>Gulf Bank</t>
  </si>
  <si>
    <t>General Assembly Meeting of the company decided in its holding meeting at 2/7/2012 increasing in company capital from (103.950) billion to (125) billion split shares(9.668%) and subscription (10.58%)</t>
  </si>
  <si>
    <t>General Assembly Meeting of the company decided in its holding meeting at 3/7/2012 increasing in company capital from (75) million to (90) million split shares(20%) .</t>
  </si>
  <si>
    <t>Elaf Bank</t>
  </si>
  <si>
    <t>General Assembly Meeting of the company decided in its holding meeting at14/7/2012 increasing in company capital from (100) billion to (152) billion split shares(20%) and subscription (32%)</t>
  </si>
  <si>
    <t>General Assembly Meeting of the company decided in its holding meeting at 17/7/2012 increasing in company capital from (229.500) million to (400) million split shares(74.291939%) .</t>
  </si>
  <si>
    <t>General Assembly Meeting of the company decided in its holding meeting at 19/7/2012 increasing in company capital from (1) billion to (1.150) billion split shares(15%) .</t>
  </si>
  <si>
    <t>National  Bank</t>
  </si>
  <si>
    <t>General Assembly Meeting of the company decided in its holding meeting at 22/7/2012 increasing in company capital from (100) billion to (152) billion split shares(4.5%) and subscription (47.5%)</t>
  </si>
  <si>
    <t xml:space="preserve">Islamic Bank </t>
  </si>
  <si>
    <t>General Assembly Meeting of the company decided in its holding meeting at 28/7/2012 increasing in company capital from (102.384) billion to (152) billion split shares(11%) and subscription (33.7484%)</t>
  </si>
  <si>
    <t>General Assembly Meeting of the company decided in its holding meeting at 31/7/2012 increasing in company capital from (11.726) billion to (15.010) billion split shares(10%) and subscription (18%)  .</t>
  </si>
  <si>
    <t>HASH</t>
  </si>
  <si>
    <t>Electronic Trading Session Monday 27/8/2012</t>
  </si>
  <si>
    <t>Non Iraqi's  Bulletin Monday 27/08/2012</t>
  </si>
  <si>
    <t xml:space="preserve"> Non Trading Companies in Iraq Stock Exchange for Monday 27/08/2012</t>
  </si>
  <si>
    <t>General Assembly Meeting of the company decided in its holding meeting at 23/6/2012 increasing in company capital from (100) billion to (150) billion split shares(7.337%) and subscription (42.663%) ,start subscription to company share (42.663) billion share from 15/8/2012 in Al-Mousil Bank (Baghdad Branch)  .</t>
  </si>
  <si>
    <t xml:space="preserve">IRAQ STOCK EXCHANGE MONDAY SESSION 27/08/2012 </t>
  </si>
  <si>
    <t xml:space="preserve"> News for listed companies in Iraq Stock Exchange for Monday 27/08/2012</t>
  </si>
  <si>
    <t>Household Furniture Industry</t>
  </si>
  <si>
    <t>IHFI</t>
  </si>
  <si>
    <t>Middle East for Production- Fish</t>
  </si>
  <si>
    <t>AMEF</t>
  </si>
  <si>
    <t>Total of Insurance sector</t>
  </si>
  <si>
    <t>Total of Investment sector</t>
  </si>
  <si>
    <t xml:space="preserve"> ISX price Index was about (118.640) point  which  decrease about (0.69%)</t>
  </si>
  <si>
    <t>Economy Bank for Investment</t>
  </si>
  <si>
    <t>Union Bank of Iraq</t>
  </si>
  <si>
    <t>Gulf Insurance and Reinsurance</t>
  </si>
  <si>
    <t>Iraqi product &amp;marketing Meat</t>
  </si>
  <si>
    <t>Bank of Baghdad</t>
  </si>
  <si>
    <t>Iraqi Middle East Investment Bank</t>
  </si>
  <si>
    <t>Investment Bank of Iraq</t>
  </si>
  <si>
    <t>Total of Hotels sector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</si>
</sst>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1"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b/>
      <sz val="14"/>
      <color rgb="FF002060"/>
      <name val="Arial"/>
      <family val="2"/>
      <scheme val="minor"/>
    </font>
    <font>
      <sz val="12"/>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sz val="10"/>
      <color rgb="FF002060"/>
      <name val="Arial"/>
      <family val="2"/>
    </font>
    <font>
      <sz val="11"/>
      <color rgb="FF002060"/>
      <name val="Arial"/>
      <family val="2"/>
      <charset val="178"/>
      <scheme val="minor"/>
    </font>
    <font>
      <sz val="10"/>
      <color rgb="FF002060"/>
      <name val="Arial"/>
      <family val="2"/>
      <charset val="178"/>
      <scheme val="minor"/>
    </font>
    <font>
      <b/>
      <sz val="12"/>
      <color rgb="FFFF0000"/>
      <name val="Arial"/>
      <family val="2"/>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34">
    <xf numFmtId="0" fontId="0" fillId="0" borderId="0"/>
    <xf numFmtId="0" fontId="93" fillId="0" borderId="0" applyNumberFormat="0" applyFill="0" applyBorder="0" applyAlignment="0" applyProtection="0"/>
    <xf numFmtId="0" fontId="94" fillId="0" borderId="11" applyNumberFormat="0" applyFill="0" applyAlignment="0" applyProtection="0"/>
    <xf numFmtId="0" fontId="95" fillId="0" borderId="12" applyNumberFormat="0" applyFill="0" applyAlignment="0" applyProtection="0"/>
    <xf numFmtId="0" fontId="96" fillId="0" borderId="13" applyNumberFormat="0" applyFill="0" applyAlignment="0" applyProtection="0"/>
    <xf numFmtId="0" fontId="96" fillId="0" borderId="0" applyNumberFormat="0" applyFill="0" applyBorder="0" applyAlignment="0" applyProtection="0"/>
    <xf numFmtId="0" fontId="97" fillId="5" borderId="0" applyNumberFormat="0" applyBorder="0" applyAlignment="0" applyProtection="0"/>
    <xf numFmtId="0" fontId="98" fillId="6" borderId="0" applyNumberFormat="0" applyBorder="0" applyAlignment="0" applyProtection="0"/>
    <xf numFmtId="0" fontId="99" fillId="7" borderId="0" applyNumberFormat="0" applyBorder="0" applyAlignment="0" applyProtection="0"/>
    <xf numFmtId="0" fontId="100" fillId="8" borderId="14" applyNumberFormat="0" applyAlignment="0" applyProtection="0"/>
    <xf numFmtId="0" fontId="101" fillId="9" borderId="15" applyNumberFormat="0" applyAlignment="0" applyProtection="0"/>
    <xf numFmtId="0" fontId="102" fillId="9" borderId="14" applyNumberFormat="0" applyAlignment="0" applyProtection="0"/>
    <xf numFmtId="0" fontId="103" fillId="0" borderId="16" applyNumberFormat="0" applyFill="0" applyAlignment="0" applyProtection="0"/>
    <xf numFmtId="0" fontId="104" fillId="10" borderId="17" applyNumberFormat="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7" fillId="0" borderId="19" applyNumberFormat="0" applyFill="0" applyAlignment="0" applyProtection="0"/>
    <xf numFmtId="0" fontId="108" fillId="12" borderId="0" applyNumberFormat="0" applyBorder="0" applyAlignment="0" applyProtection="0"/>
    <xf numFmtId="0" fontId="86" fillId="13" borderId="0" applyNumberFormat="0" applyBorder="0" applyAlignment="0" applyProtection="0"/>
    <xf numFmtId="0" fontId="86" fillId="14" borderId="0" applyNumberFormat="0" applyBorder="0" applyAlignment="0" applyProtection="0"/>
    <xf numFmtId="0" fontId="108" fillId="15" borderId="0" applyNumberFormat="0" applyBorder="0" applyAlignment="0" applyProtection="0"/>
    <xf numFmtId="0" fontId="108" fillId="16" borderId="0" applyNumberFormat="0" applyBorder="0" applyAlignment="0" applyProtection="0"/>
    <xf numFmtId="0" fontId="86" fillId="17" borderId="0" applyNumberFormat="0" applyBorder="0" applyAlignment="0" applyProtection="0"/>
    <xf numFmtId="0" fontId="86" fillId="18" borderId="0" applyNumberFormat="0" applyBorder="0" applyAlignment="0" applyProtection="0"/>
    <xf numFmtId="0" fontId="108" fillId="19" borderId="0" applyNumberFormat="0" applyBorder="0" applyAlignment="0" applyProtection="0"/>
    <xf numFmtId="0" fontId="108" fillId="20" borderId="0" applyNumberFormat="0" applyBorder="0" applyAlignment="0" applyProtection="0"/>
    <xf numFmtId="0" fontId="86" fillId="21" borderId="0" applyNumberFormat="0" applyBorder="0" applyAlignment="0" applyProtection="0"/>
    <xf numFmtId="0" fontId="86" fillId="22" borderId="0" applyNumberFormat="0" applyBorder="0" applyAlignment="0" applyProtection="0"/>
    <xf numFmtId="0" fontId="108" fillId="23" borderId="0" applyNumberFormat="0" applyBorder="0" applyAlignment="0" applyProtection="0"/>
    <xf numFmtId="0" fontId="108" fillId="24" borderId="0" applyNumberFormat="0" applyBorder="0" applyAlignment="0" applyProtection="0"/>
    <xf numFmtId="0" fontId="86" fillId="25" borderId="0" applyNumberFormat="0" applyBorder="0" applyAlignment="0" applyProtection="0"/>
    <xf numFmtId="0" fontId="86" fillId="26" borderId="0" applyNumberFormat="0" applyBorder="0" applyAlignment="0" applyProtection="0"/>
    <xf numFmtId="0" fontId="108" fillId="27" borderId="0" applyNumberFormat="0" applyBorder="0" applyAlignment="0" applyProtection="0"/>
    <xf numFmtId="0" fontId="108" fillId="28" borderId="0" applyNumberFormat="0" applyBorder="0" applyAlignment="0" applyProtection="0"/>
    <xf numFmtId="0" fontId="86" fillId="29" borderId="0" applyNumberFormat="0" applyBorder="0" applyAlignment="0" applyProtection="0"/>
    <xf numFmtId="0" fontId="86" fillId="30" borderId="0" applyNumberFormat="0" applyBorder="0" applyAlignment="0" applyProtection="0"/>
    <xf numFmtId="0" fontId="108" fillId="31" borderId="0" applyNumberFormat="0" applyBorder="0" applyAlignment="0" applyProtection="0"/>
    <xf numFmtId="0" fontId="108" fillId="32" borderId="0" applyNumberFormat="0" applyBorder="0" applyAlignment="0" applyProtection="0"/>
    <xf numFmtId="0" fontId="86" fillId="33" borderId="0" applyNumberFormat="0" applyBorder="0" applyAlignment="0" applyProtection="0"/>
    <xf numFmtId="0" fontId="86" fillId="34" borderId="0" applyNumberFormat="0" applyBorder="0" applyAlignment="0" applyProtection="0"/>
    <xf numFmtId="0" fontId="108" fillId="35" borderId="0" applyNumberFormat="0" applyBorder="0" applyAlignment="0" applyProtection="0"/>
    <xf numFmtId="0" fontId="86" fillId="0" borderId="0"/>
    <xf numFmtId="0" fontId="86" fillId="11" borderId="18" applyNumberFormat="0" applyFont="0" applyAlignment="0" applyProtection="0"/>
    <xf numFmtId="0" fontId="85" fillId="0" borderId="0"/>
    <xf numFmtId="0" fontId="85" fillId="11" borderId="18" applyNumberFormat="0" applyFont="0" applyAlignment="0" applyProtection="0"/>
    <xf numFmtId="0" fontId="85" fillId="13" borderId="0" applyNumberFormat="0" applyBorder="0" applyAlignment="0" applyProtection="0"/>
    <xf numFmtId="0" fontId="85" fillId="14"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21" borderId="0" applyNumberFormat="0" applyBorder="0" applyAlignment="0" applyProtection="0"/>
    <xf numFmtId="0" fontId="85" fillId="22" borderId="0" applyNumberFormat="0" applyBorder="0" applyAlignment="0" applyProtection="0"/>
    <xf numFmtId="0" fontId="85" fillId="25" borderId="0" applyNumberFormat="0" applyBorder="0" applyAlignment="0" applyProtection="0"/>
    <xf numFmtId="0" fontId="85" fillId="26" borderId="0" applyNumberFormat="0" applyBorder="0" applyAlignment="0" applyProtection="0"/>
    <xf numFmtId="0" fontId="85" fillId="29" borderId="0" applyNumberFormat="0" applyBorder="0" applyAlignment="0" applyProtection="0"/>
    <xf numFmtId="0" fontId="85" fillId="30" borderId="0" applyNumberFormat="0" applyBorder="0" applyAlignment="0" applyProtection="0"/>
    <xf numFmtId="0" fontId="85" fillId="33" borderId="0" applyNumberFormat="0" applyBorder="0" applyAlignment="0" applyProtection="0"/>
    <xf numFmtId="0" fontId="85" fillId="34" borderId="0" applyNumberFormat="0" applyBorder="0" applyAlignment="0" applyProtection="0"/>
    <xf numFmtId="0" fontId="84" fillId="0" borderId="0"/>
    <xf numFmtId="0" fontId="84" fillId="11" borderId="18" applyNumberFormat="0" applyFont="0" applyAlignment="0" applyProtection="0"/>
    <xf numFmtId="0" fontId="84" fillId="13" borderId="0" applyNumberFormat="0" applyBorder="0" applyAlignment="0" applyProtection="0"/>
    <xf numFmtId="0" fontId="84" fillId="14"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84" fillId="33" borderId="0" applyNumberFormat="0" applyBorder="0" applyAlignment="0" applyProtection="0"/>
    <xf numFmtId="0" fontId="84" fillId="34" borderId="0" applyNumberFormat="0" applyBorder="0" applyAlignment="0" applyProtection="0"/>
    <xf numFmtId="0" fontId="83" fillId="0" borderId="0"/>
    <xf numFmtId="0" fontId="83" fillId="11" borderId="18" applyNumberFormat="0" applyFont="0" applyAlignment="0" applyProtection="0"/>
    <xf numFmtId="0" fontId="83" fillId="13" borderId="0" applyNumberFormat="0" applyBorder="0" applyAlignment="0" applyProtection="0"/>
    <xf numFmtId="0" fontId="83" fillId="14"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3" fillId="29"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4" borderId="0" applyNumberFormat="0" applyBorder="0" applyAlignment="0" applyProtection="0"/>
    <xf numFmtId="0" fontId="82" fillId="0" borderId="0"/>
    <xf numFmtId="0" fontId="82" fillId="11" borderId="18" applyNumberFormat="0" applyFont="0" applyAlignment="0" applyProtection="0"/>
    <xf numFmtId="0" fontId="82" fillId="13"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81" fillId="0" borderId="0"/>
    <xf numFmtId="0" fontId="81" fillId="11" borderId="18"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18"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18"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18"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18"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18"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18"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18"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18"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18"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18"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18"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18"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18"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18"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18"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18"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4" fillId="0" borderId="0"/>
    <xf numFmtId="0" fontId="64" fillId="11" borderId="18"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18"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2" fillId="0" borderId="0"/>
    <xf numFmtId="0" fontId="62" fillId="11" borderId="18"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0" borderId="0"/>
    <xf numFmtId="0" fontId="61" fillId="11" borderId="18"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0" borderId="0"/>
    <xf numFmtId="0" fontId="60" fillId="11" borderId="18"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0" borderId="0"/>
    <xf numFmtId="0" fontId="59" fillId="11" borderId="18"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0" borderId="0"/>
    <xf numFmtId="0" fontId="58" fillId="11" borderId="18"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11" fillId="0" borderId="0"/>
    <xf numFmtId="0" fontId="57" fillId="0" borderId="0"/>
    <xf numFmtId="0" fontId="57" fillId="11" borderId="18"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6" fillId="0" borderId="0"/>
    <xf numFmtId="0" fontId="56" fillId="11" borderId="18"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5" fillId="0" borderId="0"/>
    <xf numFmtId="0" fontId="55" fillId="11" borderId="18"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4" fillId="0" borderId="0"/>
    <xf numFmtId="0" fontId="54" fillId="11" borderId="18"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3" fillId="0" borderId="0"/>
    <xf numFmtId="0" fontId="53" fillId="11" borderId="18"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18"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18"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18"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18"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18"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18"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18"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18"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18"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18"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18"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18"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18"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18"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18"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18"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18"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18"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18"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18"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18"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18"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18"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18"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18"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18"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18"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18"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18"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18"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18"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18"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18"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18"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18"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18"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18"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18"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18"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18"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18"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8"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18"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97">
    <xf numFmtId="0" fontId="0" fillId="0" borderId="0" xfId="0"/>
    <xf numFmtId="0" fontId="91" fillId="0" borderId="1" xfId="0" applyFont="1" applyBorder="1" applyAlignment="1">
      <alignment horizontal="center" vertical="center" wrapText="1"/>
    </xf>
    <xf numFmtId="0" fontId="87" fillId="2" borderId="1" xfId="0" applyFont="1" applyFill="1" applyBorder="1" applyAlignment="1">
      <alignment horizontal="center" vertical="center" wrapText="1"/>
    </xf>
    <xf numFmtId="0" fontId="87" fillId="3" borderId="1" xfId="0" applyFont="1" applyFill="1" applyBorder="1" applyAlignment="1">
      <alignment horizontal="center" vertical="center" wrapText="1"/>
    </xf>
    <xf numFmtId="0" fontId="87" fillId="2" borderId="1" xfId="0" applyFont="1" applyFill="1" applyBorder="1" applyAlignment="1">
      <alignment vertical="center" wrapText="1"/>
    </xf>
    <xf numFmtId="0" fontId="88" fillId="0" borderId="0" xfId="0" applyFont="1" applyBorder="1"/>
    <xf numFmtId="0" fontId="90" fillId="0" borderId="1" xfId="0" applyFont="1" applyBorder="1" applyAlignment="1">
      <alignment vertical="center" wrapText="1"/>
    </xf>
    <xf numFmtId="0" fontId="90" fillId="0" borderId="1" xfId="0" applyFont="1" applyBorder="1" applyAlignment="1">
      <alignment horizontal="center" vertical="center" wrapText="1"/>
    </xf>
    <xf numFmtId="0" fontId="0" fillId="0" borderId="0" xfId="0" applyAlignment="1">
      <alignment vertical="center"/>
    </xf>
    <xf numFmtId="0" fontId="92" fillId="0" borderId="0" xfId="0" applyFont="1" applyAlignment="1">
      <alignment horizontal="left"/>
    </xf>
    <xf numFmtId="0" fontId="92" fillId="0" borderId="0" xfId="0" applyFont="1"/>
    <xf numFmtId="0" fontId="91" fillId="0" borderId="0" xfId="0" applyFont="1"/>
    <xf numFmtId="2" fontId="0" fillId="0" borderId="0" xfId="0" applyNumberFormat="1"/>
    <xf numFmtId="0" fontId="110" fillId="0" borderId="0" xfId="0" applyFont="1"/>
    <xf numFmtId="0" fontId="92" fillId="0" borderId="0" xfId="0" applyFont="1" applyAlignment="1">
      <alignment vertical="center"/>
    </xf>
    <xf numFmtId="0" fontId="88" fillId="0" borderId="0" xfId="0" applyFont="1" applyAlignment="1">
      <alignment horizontal="center" vertical="center"/>
    </xf>
    <xf numFmtId="3" fontId="0" fillId="0" borderId="0" xfId="0" applyNumberFormat="1"/>
    <xf numFmtId="0" fontId="90" fillId="0" borderId="8" xfId="0" applyFont="1" applyBorder="1" applyAlignment="1">
      <alignment horizontal="center" vertical="center" wrapText="1"/>
    </xf>
    <xf numFmtId="0" fontId="90" fillId="0" borderId="1" xfId="351" applyFont="1" applyBorder="1" applyAlignment="1">
      <alignment vertical="center"/>
    </xf>
    <xf numFmtId="3" fontId="90" fillId="0" borderId="1" xfId="351" applyNumberFormat="1" applyFont="1" applyBorder="1" applyAlignment="1">
      <alignment horizontal="center" vertical="center"/>
    </xf>
    <xf numFmtId="0" fontId="113" fillId="0" borderId="1" xfId="0" applyFont="1" applyBorder="1" applyAlignment="1">
      <alignment vertical="center"/>
    </xf>
    <xf numFmtId="164" fontId="113" fillId="0" borderId="1" xfId="43" applyNumberFormat="1" applyFont="1" applyBorder="1" applyAlignment="1">
      <alignment horizontal="left" vertical="center"/>
    </xf>
    <xf numFmtId="0" fontId="87" fillId="0" borderId="1" xfId="0" applyFont="1" applyBorder="1" applyAlignment="1">
      <alignment vertical="center"/>
    </xf>
    <xf numFmtId="0" fontId="114" fillId="2" borderId="9" xfId="0" applyFont="1" applyFill="1" applyBorder="1" applyAlignment="1">
      <alignment vertical="center" wrapText="1"/>
    </xf>
    <xf numFmtId="0" fontId="114" fillId="2" borderId="9" xfId="0" applyFont="1" applyFill="1" applyBorder="1" applyAlignment="1">
      <alignment horizontal="center" vertical="center" wrapText="1"/>
    </xf>
    <xf numFmtId="164" fontId="87" fillId="0" borderId="3" xfId="0" applyNumberFormat="1" applyFont="1" applyBorder="1" applyAlignment="1">
      <alignment horizontal="center" vertical="center"/>
    </xf>
    <xf numFmtId="0" fontId="87" fillId="0" borderId="1" xfId="0" applyFont="1" applyBorder="1" applyAlignment="1">
      <alignment horizontal="center" vertical="center"/>
    </xf>
    <xf numFmtId="164" fontId="87" fillId="0" borderId="1" xfId="0" applyNumberFormat="1" applyFont="1" applyBorder="1" applyAlignment="1">
      <alignment horizontal="center" vertical="center"/>
    </xf>
    <xf numFmtId="0" fontId="115" fillId="0" borderId="0" xfId="0" applyFont="1" applyAlignment="1">
      <alignment vertical="center"/>
    </xf>
    <xf numFmtId="164" fontId="87" fillId="0" borderId="1" xfId="43" applyNumberFormat="1" applyFont="1" applyBorder="1" applyAlignment="1">
      <alignment horizontal="left" vertical="center"/>
    </xf>
    <xf numFmtId="0" fontId="88" fillId="0" borderId="0" xfId="0" applyFont="1" applyBorder="1"/>
    <xf numFmtId="0" fontId="116" fillId="0" borderId="0" xfId="0" applyFont="1" applyBorder="1" applyAlignment="1">
      <alignment horizontal="left" vertical="center"/>
    </xf>
    <xf numFmtId="3" fontId="90" fillId="0" borderId="1" xfId="1122" applyNumberFormat="1" applyFont="1" applyBorder="1"/>
    <xf numFmtId="0" fontId="90" fillId="0" borderId="1" xfId="1122" applyFont="1" applyBorder="1" applyAlignment="1">
      <alignment horizontal="center"/>
    </xf>
    <xf numFmtId="3" fontId="92" fillId="0" borderId="0" xfId="0" applyNumberFormat="1" applyFont="1" applyAlignment="1">
      <alignment horizontal="left"/>
    </xf>
    <xf numFmtId="3" fontId="112" fillId="0" borderId="1" xfId="0" applyNumberFormat="1" applyFont="1" applyBorder="1" applyAlignment="1">
      <alignment horizontal="center" vertical="center"/>
    </xf>
    <xf numFmtId="3" fontId="112" fillId="0" borderId="1" xfId="435" applyNumberFormat="1" applyFont="1" applyFill="1" applyBorder="1" applyAlignment="1">
      <alignment horizontal="center" vertical="center"/>
    </xf>
    <xf numFmtId="0" fontId="117" fillId="0" borderId="1" xfId="0" applyFont="1" applyBorder="1" applyAlignment="1">
      <alignment vertical="center"/>
    </xf>
    <xf numFmtId="0" fontId="119" fillId="0" borderId="1" xfId="0" applyFont="1" applyBorder="1" applyAlignment="1">
      <alignment vertical="center"/>
    </xf>
    <xf numFmtId="0" fontId="118" fillId="0" borderId="0" xfId="0" applyFont="1" applyAlignment="1">
      <alignment vertical="center"/>
    </xf>
    <xf numFmtId="0" fontId="119" fillId="0" borderId="0" xfId="0" applyFont="1" applyAlignment="1">
      <alignment vertical="center"/>
    </xf>
    <xf numFmtId="0" fontId="3" fillId="0" borderId="0" xfId="1192"/>
    <xf numFmtId="0" fontId="88" fillId="0" borderId="0" xfId="0" applyFont="1" applyBorder="1"/>
    <xf numFmtId="164" fontId="113" fillId="0" borderId="2" xfId="43" applyNumberFormat="1" applyFont="1" applyBorder="1" applyAlignment="1">
      <alignment horizontal="center" vertical="center"/>
    </xf>
    <xf numFmtId="164" fontId="113" fillId="0" borderId="3" xfId="43" applyNumberFormat="1" applyFont="1" applyBorder="1" applyAlignment="1">
      <alignment horizontal="center" vertical="center"/>
    </xf>
    <xf numFmtId="164" fontId="113" fillId="0" borderId="4" xfId="43" applyNumberFormat="1" applyFont="1" applyBorder="1" applyAlignment="1">
      <alignment horizontal="center" vertical="center"/>
    </xf>
    <xf numFmtId="3" fontId="92" fillId="0" borderId="0" xfId="0" applyNumberFormat="1" applyFont="1" applyAlignment="1">
      <alignment horizontal="left"/>
    </xf>
    <xf numFmtId="0" fontId="90" fillId="0" borderId="2" xfId="0" applyFont="1" applyBorder="1" applyAlignment="1">
      <alignment horizontal="center" vertical="center"/>
    </xf>
    <xf numFmtId="0" fontId="90" fillId="0" borderId="3" xfId="0" applyFont="1" applyBorder="1" applyAlignment="1">
      <alignment horizontal="center" vertical="center"/>
    </xf>
    <xf numFmtId="0" fontId="90" fillId="0" borderId="4" xfId="0" applyFont="1" applyBorder="1" applyAlignment="1">
      <alignment horizontal="center" vertical="center"/>
    </xf>
    <xf numFmtId="0" fontId="90" fillId="0" borderId="2" xfId="0" applyFont="1" applyBorder="1" applyAlignment="1">
      <alignment horizontal="center"/>
    </xf>
    <xf numFmtId="0" fontId="90" fillId="0" borderId="3" xfId="0" applyFont="1" applyBorder="1" applyAlignment="1">
      <alignment horizontal="center"/>
    </xf>
    <xf numFmtId="0" fontId="90" fillId="0" borderId="4" xfId="0" applyFont="1" applyBorder="1" applyAlignment="1">
      <alignment horizontal="center"/>
    </xf>
    <xf numFmtId="164" fontId="113" fillId="0" borderId="1" xfId="43" applyNumberFormat="1" applyFont="1" applyBorder="1" applyAlignment="1">
      <alignment horizontal="center" vertical="center"/>
    </xf>
    <xf numFmtId="0" fontId="91" fillId="0" borderId="0" xfId="0" applyFont="1" applyAlignment="1">
      <alignment horizontal="center" vertical="center"/>
    </xf>
    <xf numFmtId="0" fontId="91" fillId="0" borderId="0" xfId="0" applyFont="1" applyBorder="1" applyAlignment="1">
      <alignment horizontal="center" vertical="center"/>
    </xf>
    <xf numFmtId="0" fontId="90" fillId="0" borderId="20" xfId="0" applyFont="1" applyBorder="1" applyAlignment="1">
      <alignment horizontal="center" vertical="center" wrapText="1"/>
    </xf>
    <xf numFmtId="0" fontId="90" fillId="0" borderId="21" xfId="0" applyFont="1" applyBorder="1" applyAlignment="1">
      <alignment horizontal="center" vertical="center" wrapText="1"/>
    </xf>
    <xf numFmtId="0" fontId="90" fillId="0" borderId="22" xfId="0" applyFont="1" applyBorder="1" applyAlignment="1">
      <alignment horizontal="center" vertical="center" wrapText="1"/>
    </xf>
    <xf numFmtId="0" fontId="91" fillId="0" borderId="10" xfId="0" applyFont="1" applyBorder="1" applyAlignment="1">
      <alignment horizontal="center" vertical="center"/>
    </xf>
    <xf numFmtId="0" fontId="90" fillId="0" borderId="21" xfId="0" applyFont="1" applyBorder="1" applyAlignment="1">
      <alignment horizontal="left" vertical="center"/>
    </xf>
    <xf numFmtId="0" fontId="109" fillId="0" borderId="0" xfId="0" applyFont="1" applyBorder="1" applyAlignment="1">
      <alignment horizontal="left" vertical="center" wrapText="1"/>
    </xf>
    <xf numFmtId="0" fontId="90" fillId="0" borderId="2" xfId="0" applyFont="1" applyBorder="1" applyAlignment="1">
      <alignment horizontal="center" vertical="center" wrapText="1"/>
    </xf>
    <xf numFmtId="0" fontId="90" fillId="0" borderId="3" xfId="0" applyFont="1" applyBorder="1" applyAlignment="1">
      <alignment horizontal="center" vertical="center" wrapText="1"/>
    </xf>
    <xf numFmtId="0" fontId="90" fillId="0" borderId="4" xfId="0" applyFont="1" applyBorder="1" applyAlignment="1">
      <alignment horizontal="center" vertical="center" wrapText="1"/>
    </xf>
    <xf numFmtId="0" fontId="88" fillId="0" borderId="0" xfId="0" applyFont="1" applyBorder="1"/>
    <xf numFmtId="0" fontId="87" fillId="0" borderId="2" xfId="0" applyFont="1" applyBorder="1" applyAlignment="1">
      <alignment horizontal="left" vertical="center"/>
    </xf>
    <xf numFmtId="0" fontId="87" fillId="0" borderId="4" xfId="0" applyFont="1" applyBorder="1" applyAlignment="1">
      <alignment horizontal="left" vertical="center"/>
    </xf>
    <xf numFmtId="0" fontId="87" fillId="0" borderId="2" xfId="0" applyFont="1" applyBorder="1" applyAlignment="1">
      <alignment horizontal="center" vertical="center"/>
    </xf>
    <xf numFmtId="0" fontId="87" fillId="0" borderId="3" xfId="0" applyFont="1" applyBorder="1" applyAlignment="1">
      <alignment horizontal="center" vertical="center"/>
    </xf>
    <xf numFmtId="0" fontId="87" fillId="0" borderId="4" xfId="0" applyFont="1" applyBorder="1" applyAlignment="1">
      <alignment horizontal="center" vertical="center"/>
    </xf>
    <xf numFmtId="0" fontId="92" fillId="0" borderId="10" xfId="0" applyFont="1" applyBorder="1" applyAlignment="1">
      <alignment horizontal="center" vertical="center"/>
    </xf>
    <xf numFmtId="0" fontId="119" fillId="0" borderId="1" xfId="0" applyFont="1" applyBorder="1" applyAlignment="1">
      <alignment horizontal="left" vertical="center" wrapText="1"/>
    </xf>
    <xf numFmtId="0" fontId="89" fillId="4" borderId="5" xfId="0" applyFont="1" applyFill="1" applyBorder="1" applyAlignment="1">
      <alignment horizontal="center" vertical="center"/>
    </xf>
    <xf numFmtId="0" fontId="89" fillId="4" borderId="6" xfId="0" applyFont="1" applyFill="1" applyBorder="1" applyAlignment="1">
      <alignment horizontal="center" vertical="center"/>
    </xf>
    <xf numFmtId="0" fontId="89" fillId="4" borderId="7" xfId="0" applyFont="1" applyFill="1" applyBorder="1" applyAlignment="1">
      <alignment horizontal="center" vertical="center"/>
    </xf>
    <xf numFmtId="0" fontId="88" fillId="0" borderId="0" xfId="0" applyFont="1" applyAlignment="1">
      <alignment horizontal="center" vertical="center"/>
    </xf>
    <xf numFmtId="0" fontId="90" fillId="0" borderId="3" xfId="1220" applyFont="1" applyBorder="1" applyAlignment="1">
      <alignment horizontal="left"/>
    </xf>
    <xf numFmtId="0" fontId="1" fillId="0" borderId="0" xfId="1220"/>
    <xf numFmtId="0" fontId="90" fillId="0" borderId="1" xfId="1220" applyFont="1" applyBorder="1"/>
    <xf numFmtId="0" fontId="90" fillId="0" borderId="4" xfId="1220" applyFont="1" applyBorder="1" applyAlignment="1">
      <alignment horizontal="left"/>
    </xf>
    <xf numFmtId="2" fontId="90" fillId="0" borderId="1" xfId="1220" applyNumberFormat="1" applyFont="1" applyBorder="1" applyAlignment="1">
      <alignment horizontal="center"/>
    </xf>
    <xf numFmtId="0" fontId="90" fillId="0" borderId="1" xfId="1220" applyFont="1" applyBorder="1" applyAlignment="1">
      <alignment horizontal="center"/>
    </xf>
    <xf numFmtId="2" fontId="120" fillId="0" borderId="0" xfId="0" applyNumberFormat="1" applyFont="1" applyAlignment="1">
      <alignment horizontal="left"/>
    </xf>
    <xf numFmtId="164" fontId="90" fillId="0" borderId="1" xfId="1220" applyNumberFormat="1" applyFont="1" applyBorder="1" applyAlignment="1">
      <alignment horizontal="center"/>
    </xf>
    <xf numFmtId="3" fontId="90" fillId="0" borderId="1" xfId="1220" applyNumberFormat="1" applyFont="1" applyBorder="1" applyAlignment="1">
      <alignment horizontal="center"/>
    </xf>
    <xf numFmtId="3" fontId="90" fillId="0" borderId="1" xfId="1220" applyNumberFormat="1" applyFont="1" applyBorder="1"/>
    <xf numFmtId="0" fontId="1" fillId="0" borderId="0" xfId="1220"/>
    <xf numFmtId="0" fontId="1" fillId="0" borderId="0" xfId="1220"/>
    <xf numFmtId="0" fontId="1" fillId="0" borderId="0" xfId="1220"/>
    <xf numFmtId="0" fontId="1" fillId="0" borderId="0" xfId="1220"/>
    <xf numFmtId="0" fontId="1" fillId="0" borderId="0" xfId="1220"/>
    <xf numFmtId="0" fontId="1" fillId="0" borderId="0" xfId="1220"/>
    <xf numFmtId="3" fontId="1" fillId="0" borderId="0" xfId="1220" applyNumberFormat="1"/>
    <xf numFmtId="0" fontId="90" fillId="0" borderId="2" xfId="1220" applyFont="1" applyBorder="1" applyAlignment="1">
      <alignment horizontal="left"/>
    </xf>
    <xf numFmtId="3" fontId="112" fillId="0" borderId="1" xfId="41" applyNumberFormat="1" applyFont="1" applyBorder="1" applyAlignment="1">
      <alignment horizontal="center" vertical="center"/>
    </xf>
    <xf numFmtId="0" fontId="1" fillId="0" borderId="0" xfId="1220"/>
  </cellXfs>
  <cellStyles count="1234">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83" xfId="1180"/>
    <cellStyle name="20% - Accent1 84" xfId="1194"/>
    <cellStyle name="20% - Accent1 85" xfId="1208"/>
    <cellStyle name="20% - Accent1 86" xfId="1222"/>
    <cellStyle name="20% - Accent1 9" xfId="143"/>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83" xfId="1182"/>
    <cellStyle name="20% - Accent2 84" xfId="1196"/>
    <cellStyle name="20% - Accent2 85" xfId="1210"/>
    <cellStyle name="20% - Accent2 86" xfId="1224"/>
    <cellStyle name="20% - Accent2 9" xfId="145"/>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83" xfId="1184"/>
    <cellStyle name="20% - Accent3 84" xfId="1198"/>
    <cellStyle name="20% - Accent3 85" xfId="1212"/>
    <cellStyle name="20% - Accent3 86" xfId="1226"/>
    <cellStyle name="20% - Accent3 9" xfId="147"/>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83" xfId="1186"/>
    <cellStyle name="20% - Accent4 84" xfId="1200"/>
    <cellStyle name="20% - Accent4 85" xfId="1214"/>
    <cellStyle name="20% - Accent4 86" xfId="1228"/>
    <cellStyle name="20% - Accent4 9" xfId="149"/>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83" xfId="1188"/>
    <cellStyle name="20% - Accent5 84" xfId="1202"/>
    <cellStyle name="20% - Accent5 85" xfId="1216"/>
    <cellStyle name="20% - Accent5 86" xfId="1230"/>
    <cellStyle name="20% - Accent5 9" xfId="151"/>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83" xfId="1190"/>
    <cellStyle name="20% - Accent6 84" xfId="1204"/>
    <cellStyle name="20% - Accent6 85" xfId="1218"/>
    <cellStyle name="20% - Accent6 86" xfId="1232"/>
    <cellStyle name="20% - Accent6 9" xfId="153"/>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83" xfId="1181"/>
    <cellStyle name="40% - Accent1 84" xfId="1195"/>
    <cellStyle name="40% - Accent1 85" xfId="1209"/>
    <cellStyle name="40% - Accent1 86" xfId="1223"/>
    <cellStyle name="40% - Accent1 9" xfId="144"/>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83" xfId="1183"/>
    <cellStyle name="40% - Accent2 84" xfId="1197"/>
    <cellStyle name="40% - Accent2 85" xfId="1211"/>
    <cellStyle name="40% - Accent2 86" xfId="1225"/>
    <cellStyle name="40% - Accent2 9" xfId="146"/>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83" xfId="1185"/>
    <cellStyle name="40% - Accent3 84" xfId="1199"/>
    <cellStyle name="40% - Accent3 85" xfId="1213"/>
    <cellStyle name="40% - Accent3 86" xfId="1227"/>
    <cellStyle name="40% - Accent3 9" xfId="148"/>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83" xfId="1187"/>
    <cellStyle name="40% - Accent4 84" xfId="1201"/>
    <cellStyle name="40% - Accent4 85" xfId="1215"/>
    <cellStyle name="40% - Accent4 86" xfId="1229"/>
    <cellStyle name="40% - Accent4 9" xfId="150"/>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83" xfId="1189"/>
    <cellStyle name="40% - Accent5 84" xfId="1203"/>
    <cellStyle name="40% - Accent5 85" xfId="1217"/>
    <cellStyle name="40% - Accent5 86" xfId="1231"/>
    <cellStyle name="40% - Accent5 9" xfId="152"/>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83" xfId="1191"/>
    <cellStyle name="40% - Accent6 84" xfId="1205"/>
    <cellStyle name="40% - Accent6 85" xfId="1219"/>
    <cellStyle name="40% - Accent6 86" xfId="1233"/>
    <cellStyle name="40% - Accent6 9" xfId="154"/>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84" xfId="1178"/>
    <cellStyle name="Normal 85" xfId="1192"/>
    <cellStyle name="Normal 86" xfId="1206"/>
    <cellStyle name="Normal 87" xfId="1220"/>
    <cellStyle name="Normal 9" xfId="127"/>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84" xfId="1179"/>
    <cellStyle name="Note 85" xfId="1193"/>
    <cellStyle name="Note 86" xfId="1207"/>
    <cellStyle name="Note 87" xfId="1221"/>
    <cellStyle name="Note 9" xfId="128"/>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August 2012</a:t>
            </a:r>
          </a:p>
        </c:rich>
      </c:tx>
      <c:layout>
        <c:manualLayout>
          <c:xMode val="edge"/>
          <c:yMode val="edge"/>
          <c:x val="0.28052870663620677"/>
          <c:y val="3.5053672183192684E-2"/>
        </c:manualLayout>
      </c:layout>
      <c:overlay val="0"/>
    </c:title>
    <c:autoTitleDeleted val="0"/>
    <c:plotArea>
      <c:layout>
        <c:manualLayout>
          <c:layoutTarget val="inner"/>
          <c:xMode val="edge"/>
          <c:yMode val="edge"/>
          <c:x val="8.2066941866648313E-2"/>
          <c:y val="0.16421582032784826"/>
          <c:w val="0.89408480037556282"/>
          <c:h val="0.68155783880673448"/>
        </c:manualLayout>
      </c:layout>
      <c:lineChart>
        <c:grouping val="standard"/>
        <c:varyColors val="0"/>
        <c:ser>
          <c:idx val="0"/>
          <c:order val="0"/>
          <c:tx>
            <c:strRef>
              <c:f>[1]مؤشر!$A$2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4.4412549664857685E-2"/>
                  <c:y val="-6.9032957706633979E-2"/>
                </c:manualLayout>
              </c:layout>
              <c:showLegendKey val="0"/>
              <c:showVal val="1"/>
              <c:showCatName val="0"/>
              <c:showSerName val="0"/>
              <c:showPercent val="0"/>
              <c:showBubbleSize val="0"/>
            </c:dLbl>
            <c:dLbl>
              <c:idx val="1"/>
              <c:layout>
                <c:manualLayout>
                  <c:x val="-4.569893509529336E-2"/>
                  <c:y val="8.0235434642525971E-2"/>
                </c:manualLayout>
              </c:layout>
              <c:showLegendKey val="0"/>
              <c:showVal val="1"/>
              <c:showCatName val="0"/>
              <c:showSerName val="0"/>
              <c:showPercent val="0"/>
              <c:showBubbleSize val="0"/>
            </c:dLbl>
            <c:dLbl>
              <c:idx val="2"/>
              <c:layout>
                <c:manualLayout>
                  <c:x val="-4.6726857147602344E-2"/>
                  <c:y val="-7.3054835211466829E-2"/>
                </c:manualLayout>
              </c:layout>
              <c:showLegendKey val="0"/>
              <c:showVal val="1"/>
              <c:showCatName val="0"/>
              <c:showSerName val="0"/>
              <c:showPercent val="0"/>
              <c:showBubbleSize val="0"/>
            </c:dLbl>
            <c:dLbl>
              <c:idx val="3"/>
              <c:layout>
                <c:manualLayout>
                  <c:x val="-5.2279297038926094E-2"/>
                  <c:y val="7.4047181228094991E-2"/>
                </c:manualLayout>
              </c:layout>
              <c:showLegendKey val="0"/>
              <c:showVal val="1"/>
              <c:showCatName val="0"/>
              <c:showSerName val="0"/>
              <c:showPercent val="0"/>
              <c:showBubbleSize val="0"/>
            </c:dLbl>
            <c:dLbl>
              <c:idx val="4"/>
              <c:layout>
                <c:manualLayout>
                  <c:x val="-4.2383841990645495E-2"/>
                  <c:y val="-6.926902101309193E-2"/>
                </c:manualLayout>
              </c:layout>
              <c:showLegendKey val="0"/>
              <c:showVal val="1"/>
              <c:showCatName val="0"/>
              <c:showSerName val="0"/>
              <c:showPercent val="0"/>
              <c:showBubbleSize val="0"/>
            </c:dLbl>
            <c:dLbl>
              <c:idx val="5"/>
              <c:layout>
                <c:manualLayout>
                  <c:x val="-4.3861368725960768E-2"/>
                  <c:y val="6.583400128876106E-2"/>
                </c:manualLayout>
              </c:layout>
              <c:showLegendKey val="0"/>
              <c:showVal val="1"/>
              <c:showCatName val="0"/>
              <c:showSerName val="0"/>
              <c:showPercent val="0"/>
              <c:showBubbleSize val="0"/>
            </c:dLbl>
            <c:dLbl>
              <c:idx val="6"/>
              <c:layout>
                <c:manualLayout>
                  <c:x val="-5.2156960672342878E-2"/>
                  <c:y val="-6.7527936253477291E-2"/>
                </c:manualLayout>
              </c:layout>
              <c:showLegendKey val="0"/>
              <c:showVal val="1"/>
              <c:showCatName val="0"/>
              <c:showSerName val="0"/>
              <c:showPercent val="0"/>
              <c:showBubbleSize val="0"/>
            </c:dLbl>
            <c:dLbl>
              <c:idx val="7"/>
              <c:layout>
                <c:manualLayout>
                  <c:x val="-3.2564754492413951E-2"/>
                  <c:y val="8.0679585710468821E-2"/>
                </c:manualLayout>
              </c:layout>
              <c:showLegendKey val="0"/>
              <c:showVal val="1"/>
              <c:showCatName val="0"/>
              <c:showSerName val="0"/>
              <c:showPercent val="0"/>
              <c:showBubbleSize val="0"/>
            </c:dLbl>
            <c:dLbl>
              <c:idx val="8"/>
              <c:layout>
                <c:manualLayout>
                  <c:x val="-7.6149865459654062E-2"/>
                  <c:y val="-7.7799047574143021E-2"/>
                </c:manualLayout>
              </c:layout>
              <c:showLegendKey val="0"/>
              <c:showVal val="1"/>
              <c:showCatName val="0"/>
              <c:showSerName val="0"/>
              <c:showPercent val="0"/>
              <c:showBubbleSize val="0"/>
            </c:dLbl>
            <c:dLbl>
              <c:idx val="9"/>
              <c:layout>
                <c:manualLayout>
                  <c:x val="-4.5953394737786459E-2"/>
                  <c:y val="9.4858157700347334E-2"/>
                </c:manualLayout>
              </c:layout>
              <c:showLegendKey val="0"/>
              <c:showVal val="1"/>
              <c:showCatName val="0"/>
              <c:showSerName val="0"/>
              <c:showPercent val="0"/>
              <c:showBubbleSize val="0"/>
            </c:dLbl>
            <c:dLbl>
              <c:idx val="10"/>
              <c:layout>
                <c:manualLayout>
                  <c:x val="-1.7439530987579225E-2"/>
                  <c:y val="-0.10104232479922044"/>
                </c:manualLayout>
              </c:layout>
              <c:showLegendKey val="0"/>
              <c:showVal val="1"/>
              <c:showCatName val="0"/>
              <c:showSerName val="0"/>
              <c:showPercent val="0"/>
              <c:showBubbleSize val="0"/>
            </c:dLbl>
            <c:dLbl>
              <c:idx val="11"/>
              <c:layout>
                <c:manualLayout>
                  <c:x val="-5.2850051796476179E-2"/>
                  <c:y val="-6.7832209596554921E-2"/>
                </c:manualLayout>
              </c:layout>
              <c:showLegendKey val="0"/>
              <c:showVal val="1"/>
              <c:showCatName val="0"/>
              <c:showSerName val="0"/>
              <c:showPercent val="0"/>
              <c:showBubbleSize val="0"/>
            </c:dLbl>
            <c:dLbl>
              <c:idx val="12"/>
              <c:layout>
                <c:manualLayout>
                  <c:x val="-3.8121346405876194E-2"/>
                  <c:y val="6.2515284391846282E-2"/>
                </c:manualLayout>
              </c:layout>
              <c:showLegendKey val="0"/>
              <c:showVal val="1"/>
              <c:showCatName val="0"/>
              <c:showSerName val="0"/>
              <c:showPercent val="0"/>
              <c:showBubbleSize val="0"/>
            </c:dLbl>
            <c:dLbl>
              <c:idx val="13"/>
              <c:layout>
                <c:manualLayout>
                  <c:x val="-4.6289856817516552E-2"/>
                  <c:y val="-5.87121819353419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[1]مؤشر!$B$1:$L$1</c:f>
              <c:strCache>
                <c:ptCount val="11"/>
                <c:pt idx="0">
                  <c:v> 1/8</c:v>
                </c:pt>
                <c:pt idx="1">
                  <c:v> 5/8</c:v>
                </c:pt>
                <c:pt idx="2">
                  <c:v> 6/8</c:v>
                </c:pt>
                <c:pt idx="3">
                  <c:v> 7/8</c:v>
                </c:pt>
                <c:pt idx="4">
                  <c:v> 8/8</c:v>
                </c:pt>
                <c:pt idx="5">
                  <c:v> 12/8</c:v>
                </c:pt>
                <c:pt idx="6">
                  <c:v> 13/8</c:v>
                </c:pt>
                <c:pt idx="7">
                  <c:v> 14/8</c:v>
                </c:pt>
                <c:pt idx="8">
                  <c:v> 15/8</c:v>
                </c:pt>
                <c:pt idx="9">
                  <c:v> 26/8</c:v>
                </c:pt>
                <c:pt idx="10">
                  <c:v> 27/8</c:v>
                </c:pt>
              </c:strCache>
            </c:strRef>
          </c:cat>
          <c:val>
            <c:numRef>
              <c:f>[1]مؤشر!$B$2:$L$2</c:f>
              <c:numCache>
                <c:formatCode>General</c:formatCode>
                <c:ptCount val="11"/>
                <c:pt idx="0">
                  <c:v>115.95</c:v>
                </c:pt>
                <c:pt idx="1">
                  <c:v>115.11</c:v>
                </c:pt>
                <c:pt idx="2">
                  <c:v>115.4</c:v>
                </c:pt>
                <c:pt idx="3">
                  <c:v>115.76</c:v>
                </c:pt>
                <c:pt idx="4">
                  <c:v>115.42</c:v>
                </c:pt>
                <c:pt idx="5">
                  <c:v>115.57</c:v>
                </c:pt>
                <c:pt idx="6">
                  <c:v>117.23</c:v>
                </c:pt>
                <c:pt idx="7">
                  <c:v>116.99</c:v>
                </c:pt>
                <c:pt idx="8">
                  <c:v>118.31</c:v>
                </c:pt>
                <c:pt idx="9">
                  <c:v>119.46</c:v>
                </c:pt>
                <c:pt idx="10">
                  <c:v>118.64</c:v>
                </c:pt>
              </c:numCache>
            </c:numRef>
          </c:val>
          <c:smooth val="0"/>
        </c:ser>
        <c:dLbls>
          <c:showLegendKey val="0"/>
          <c:showVal val="0"/>
          <c:showCatName val="0"/>
          <c:showSerName val="0"/>
          <c:showPercent val="0"/>
          <c:showBubbleSize val="0"/>
        </c:dLbls>
        <c:marker val="1"/>
        <c:smooth val="0"/>
        <c:axId val="103529472"/>
        <c:axId val="110473984"/>
      </c:lineChart>
      <c:catAx>
        <c:axId val="103529472"/>
        <c:scaling>
          <c:orientation val="minMax"/>
        </c:scaling>
        <c:delete val="0"/>
        <c:axPos val="b"/>
        <c:numFmt formatCode="0.00" sourceLinked="1"/>
        <c:majorTickMark val="none"/>
        <c:minorTickMark val="none"/>
        <c:tickLblPos val="nextTo"/>
        <c:txPr>
          <a:bodyPr/>
          <a:lstStyle/>
          <a:p>
            <a:pPr>
              <a:defRPr sz="1100"/>
            </a:pPr>
            <a:endParaRPr lang="ar-IQ"/>
          </a:p>
        </c:txPr>
        <c:crossAx val="110473984"/>
        <c:crosses val="autoZero"/>
        <c:auto val="1"/>
        <c:lblAlgn val="ctr"/>
        <c:lblOffset val="100"/>
        <c:noMultiLvlLbl val="0"/>
      </c:catAx>
      <c:valAx>
        <c:axId val="110473984"/>
        <c:scaling>
          <c:orientation val="minMax"/>
          <c:min val="112"/>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103529472"/>
        <c:crosses val="autoZero"/>
        <c:crossBetween val="between"/>
        <c:majorUnit val="1"/>
        <c:minorUnit val="0.2"/>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568293636787521"/>
          <c:y val="0.16274922735249819"/>
          <c:w val="0.82930245877418562"/>
          <c:h val="0.6733401227054957"/>
        </c:manualLayout>
      </c:layout>
      <c:lineChart>
        <c:grouping val="standard"/>
        <c:varyColors val="0"/>
        <c:ser>
          <c:idx val="0"/>
          <c:order val="0"/>
          <c:tx>
            <c:strRef>
              <c:f>'[1]عدد الاسهم'!$A$2</c:f>
              <c:strCache>
                <c:ptCount val="1"/>
                <c:pt idx="0">
                  <c:v>عدد الاسهم</c:v>
                </c:pt>
              </c:strCache>
            </c:strRef>
          </c:tx>
          <c:marker>
            <c:spPr>
              <a:solidFill>
                <a:srgbClr val="FF00FF"/>
              </a:solidFill>
            </c:spPr>
          </c:marker>
          <c:dLbls>
            <c:dLbl>
              <c:idx val="0"/>
              <c:layout>
                <c:manualLayout>
                  <c:x val="-6.0709407966571712E-2"/>
                  <c:y val="8.966966407305603E-2"/>
                </c:manualLayout>
              </c:layout>
              <c:showLegendKey val="0"/>
              <c:showVal val="1"/>
              <c:showCatName val="0"/>
              <c:showSerName val="0"/>
              <c:showPercent val="0"/>
              <c:showBubbleSize val="0"/>
            </c:dLbl>
            <c:dLbl>
              <c:idx val="1"/>
              <c:layout>
                <c:manualLayout>
                  <c:x val="-3.1086591495873894E-2"/>
                  <c:y val="-8.7959744676885734E-2"/>
                </c:manualLayout>
              </c:layout>
              <c:showLegendKey val="0"/>
              <c:showVal val="1"/>
              <c:showCatName val="0"/>
              <c:showSerName val="0"/>
              <c:showPercent val="0"/>
              <c:showBubbleSize val="0"/>
            </c:dLbl>
            <c:dLbl>
              <c:idx val="2"/>
              <c:layout>
                <c:manualLayout>
                  <c:x val="-6.002524787042416E-2"/>
                  <c:y val="0.11060833372159841"/>
                </c:manualLayout>
              </c:layout>
              <c:showLegendKey val="0"/>
              <c:showVal val="1"/>
              <c:showCatName val="0"/>
              <c:showSerName val="0"/>
              <c:showPercent val="0"/>
              <c:showBubbleSize val="0"/>
            </c:dLbl>
            <c:dLbl>
              <c:idx val="3"/>
              <c:layout>
                <c:manualLayout>
                  <c:x val="-4.8125614800949824E-2"/>
                  <c:y val="-9.9073754833900199E-2"/>
                </c:manualLayout>
              </c:layout>
              <c:showLegendKey val="0"/>
              <c:showVal val="1"/>
              <c:showCatName val="0"/>
              <c:showSerName val="0"/>
              <c:showPercent val="0"/>
              <c:showBubbleSize val="0"/>
            </c:dLbl>
            <c:dLbl>
              <c:idx val="4"/>
              <c:layout>
                <c:manualLayout>
                  <c:x val="-4.1386718406497693E-2"/>
                  <c:y val="7.3326499867989878E-2"/>
                </c:manualLayout>
              </c:layout>
              <c:showLegendKey val="0"/>
              <c:showVal val="1"/>
              <c:showCatName val="0"/>
              <c:showSerName val="0"/>
              <c:showPercent val="0"/>
              <c:showBubbleSize val="0"/>
            </c:dLbl>
            <c:dLbl>
              <c:idx val="5"/>
              <c:layout>
                <c:manualLayout>
                  <c:x val="-5.4561230650426007E-2"/>
                  <c:y val="-7.7732531954215714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'[1]عدد الاسهم'!$B$1:$G$1</c:f>
              <c:strCache>
                <c:ptCount val="6"/>
                <c:pt idx="0">
                  <c:v> 12/8</c:v>
                </c:pt>
                <c:pt idx="1">
                  <c:v> 13/8</c:v>
                </c:pt>
                <c:pt idx="2">
                  <c:v> 14/8</c:v>
                </c:pt>
                <c:pt idx="3">
                  <c:v> 15/8</c:v>
                </c:pt>
                <c:pt idx="4">
                  <c:v> 26/8</c:v>
                </c:pt>
                <c:pt idx="5">
                  <c:v> 27/8</c:v>
                </c:pt>
              </c:strCache>
            </c:strRef>
          </c:cat>
          <c:val>
            <c:numRef>
              <c:f>'[1]عدد الاسهم'!$B$2:$G$2</c:f>
              <c:numCache>
                <c:formatCode>#,##0</c:formatCode>
                <c:ptCount val="6"/>
                <c:pt idx="0">
                  <c:v>1925686122</c:v>
                </c:pt>
                <c:pt idx="1">
                  <c:v>1422660495</c:v>
                </c:pt>
                <c:pt idx="2">
                  <c:v>819831577</c:v>
                </c:pt>
                <c:pt idx="3">
                  <c:v>850987957</c:v>
                </c:pt>
                <c:pt idx="4">
                  <c:v>802184428</c:v>
                </c:pt>
                <c:pt idx="5">
                  <c:v>1303213950</c:v>
                </c:pt>
              </c:numCache>
            </c:numRef>
          </c:val>
          <c:smooth val="0"/>
        </c:ser>
        <c:dLbls>
          <c:showLegendKey val="0"/>
          <c:showVal val="0"/>
          <c:showCatName val="0"/>
          <c:showSerName val="0"/>
          <c:showPercent val="0"/>
          <c:showBubbleSize val="0"/>
        </c:dLbls>
        <c:marker val="1"/>
        <c:smooth val="0"/>
        <c:axId val="90750976"/>
        <c:axId val="90752896"/>
      </c:lineChart>
      <c:catAx>
        <c:axId val="90750976"/>
        <c:scaling>
          <c:orientation val="minMax"/>
        </c:scaling>
        <c:delete val="0"/>
        <c:axPos val="b"/>
        <c:majorTickMark val="out"/>
        <c:minorTickMark val="none"/>
        <c:tickLblPos val="nextTo"/>
        <c:txPr>
          <a:bodyPr/>
          <a:lstStyle/>
          <a:p>
            <a:pPr>
              <a:defRPr b="1"/>
            </a:pPr>
            <a:endParaRPr lang="ar-IQ"/>
          </a:p>
        </c:txPr>
        <c:crossAx val="90752896"/>
        <c:crosses val="autoZero"/>
        <c:auto val="1"/>
        <c:lblAlgn val="ctr"/>
        <c:lblOffset val="100"/>
        <c:noMultiLvlLbl val="0"/>
      </c:catAx>
      <c:valAx>
        <c:axId val="90752896"/>
        <c:scaling>
          <c:orientation val="minMax"/>
        </c:scaling>
        <c:delete val="0"/>
        <c:axPos val="l"/>
        <c:majorGridlines/>
        <c:numFmt formatCode="0" sourceLinked="0"/>
        <c:majorTickMark val="out"/>
        <c:minorTickMark val="none"/>
        <c:tickLblPos val="nextTo"/>
        <c:txPr>
          <a:bodyPr/>
          <a:lstStyle/>
          <a:p>
            <a:pPr>
              <a:defRPr b="1"/>
            </a:pPr>
            <a:endParaRPr lang="ar-IQ"/>
          </a:p>
        </c:txPr>
        <c:crossAx val="90750976"/>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 Volume (million ID)</a:t>
            </a:r>
            <a:endParaRPr lang="ar-IQ" sz="1400">
              <a:solidFill>
                <a:schemeClr val="tx2"/>
              </a:solidFill>
            </a:endParaRPr>
          </a:p>
        </c:rich>
      </c:tx>
      <c:layout/>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[1]حجم!$A$2</c:f>
              <c:strCache>
                <c:ptCount val="1"/>
                <c:pt idx="0">
                  <c:v>القيمة المتداولة</c:v>
                </c:pt>
              </c:strCache>
            </c:strRef>
          </c:tx>
          <c:marker>
            <c:spPr>
              <a:solidFill>
                <a:srgbClr val="FF00FF"/>
              </a:solidFill>
            </c:spPr>
          </c:marker>
          <c:dLbls>
            <c:dLbl>
              <c:idx val="0"/>
              <c:layout>
                <c:manualLayout>
                  <c:x val="-6.321951914185174E-2"/>
                  <c:y val="7.437064232001675E-2"/>
                </c:manualLayout>
              </c:layout>
              <c:showLegendKey val="0"/>
              <c:showVal val="1"/>
              <c:showCatName val="0"/>
              <c:showSerName val="0"/>
              <c:showPercent val="0"/>
              <c:showBubbleSize val="0"/>
            </c:dLbl>
            <c:dLbl>
              <c:idx val="1"/>
              <c:layout>
                <c:manualLayout>
                  <c:x val="-3.4607603051844224E-2"/>
                  <c:y val="-7.6311611355329045E-2"/>
                </c:manualLayout>
              </c:layout>
              <c:showLegendKey val="0"/>
              <c:showVal val="1"/>
              <c:showCatName val="0"/>
              <c:showSerName val="0"/>
              <c:showPercent val="0"/>
              <c:showBubbleSize val="0"/>
            </c:dLbl>
            <c:dLbl>
              <c:idx val="2"/>
              <c:layout>
                <c:manualLayout>
                  <c:x val="-5.4029917885439295E-2"/>
                  <c:y val="6.8050818801024107E-2"/>
                </c:manualLayout>
              </c:layout>
              <c:showLegendKey val="0"/>
              <c:showVal val="1"/>
              <c:showCatName val="0"/>
              <c:showSerName val="0"/>
              <c:showPercent val="0"/>
              <c:showBubbleSize val="0"/>
            </c:dLbl>
            <c:dLbl>
              <c:idx val="3"/>
              <c:layout>
                <c:manualLayout>
                  <c:x val="-4.9089946868577712E-2"/>
                  <c:y val="-7.7957586590019806E-2"/>
                </c:manualLayout>
              </c:layout>
              <c:showLegendKey val="0"/>
              <c:showVal val="1"/>
              <c:showCatName val="0"/>
              <c:showSerName val="0"/>
              <c:showPercent val="0"/>
              <c:showBubbleSize val="0"/>
            </c:dLbl>
            <c:dLbl>
              <c:idx val="4"/>
              <c:layout>
                <c:manualLayout>
                  <c:x val="-8.074466369697561E-2"/>
                  <c:y val="8.0744247459865068E-2"/>
                </c:manualLayout>
              </c:layout>
              <c:showLegendKey val="0"/>
              <c:showVal val="1"/>
              <c:showCatName val="0"/>
              <c:showSerName val="0"/>
              <c:showPercent val="0"/>
              <c:showBubbleSize val="0"/>
            </c:dLbl>
            <c:dLbl>
              <c:idx val="5"/>
              <c:layout>
                <c:manualLayout>
                  <c:x val="-5.2890784139027591E-2"/>
                  <c:y val="-7.149445276395662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[1]حجم!$B$1:$G$1</c:f>
              <c:strCache>
                <c:ptCount val="6"/>
                <c:pt idx="0">
                  <c:v> 12/8</c:v>
                </c:pt>
                <c:pt idx="1">
                  <c:v> 13/8</c:v>
                </c:pt>
                <c:pt idx="2">
                  <c:v> 14/8</c:v>
                </c:pt>
                <c:pt idx="3">
                  <c:v> 15/8</c:v>
                </c:pt>
                <c:pt idx="4">
                  <c:v> 26/8</c:v>
                </c:pt>
                <c:pt idx="5">
                  <c:v> 27/8</c:v>
                </c:pt>
              </c:strCache>
            </c:strRef>
          </c:cat>
          <c:val>
            <c:numRef>
              <c:f>[1]حجم!$B$2:$G$2</c:f>
              <c:numCache>
                <c:formatCode>#,##0</c:formatCode>
                <c:ptCount val="6"/>
                <c:pt idx="0">
                  <c:v>2915341755</c:v>
                </c:pt>
                <c:pt idx="1">
                  <c:v>2609871882</c:v>
                </c:pt>
                <c:pt idx="2">
                  <c:v>1596408320</c:v>
                </c:pt>
                <c:pt idx="3">
                  <c:v>1722890343</c:v>
                </c:pt>
                <c:pt idx="4">
                  <c:v>1691689595</c:v>
                </c:pt>
                <c:pt idx="5">
                  <c:v>2192402483</c:v>
                </c:pt>
              </c:numCache>
            </c:numRef>
          </c:val>
          <c:smooth val="0"/>
        </c:ser>
        <c:dLbls>
          <c:showLegendKey val="0"/>
          <c:showVal val="0"/>
          <c:showCatName val="0"/>
          <c:showSerName val="0"/>
          <c:showPercent val="0"/>
          <c:showBubbleSize val="0"/>
        </c:dLbls>
        <c:marker val="1"/>
        <c:smooth val="0"/>
        <c:axId val="120697984"/>
        <c:axId val="120699520"/>
      </c:lineChart>
      <c:catAx>
        <c:axId val="120697984"/>
        <c:scaling>
          <c:orientation val="minMax"/>
        </c:scaling>
        <c:delete val="0"/>
        <c:axPos val="b"/>
        <c:majorTickMark val="out"/>
        <c:minorTickMark val="none"/>
        <c:tickLblPos val="nextTo"/>
        <c:txPr>
          <a:bodyPr/>
          <a:lstStyle/>
          <a:p>
            <a:pPr>
              <a:defRPr sz="1200" b="1">
                <a:solidFill>
                  <a:schemeClr val="tx2"/>
                </a:solidFill>
              </a:defRPr>
            </a:pPr>
            <a:endParaRPr lang="ar-IQ"/>
          </a:p>
        </c:txPr>
        <c:crossAx val="120699520"/>
        <c:crosses val="autoZero"/>
        <c:auto val="1"/>
        <c:lblAlgn val="ctr"/>
        <c:lblOffset val="100"/>
        <c:noMultiLvlLbl val="0"/>
      </c:catAx>
      <c:valAx>
        <c:axId val="120699520"/>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120697984"/>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199159</xdr:colOff>
      <xdr:row>2</xdr:row>
      <xdr:rowOff>51955</xdr:rowOff>
    </xdr:from>
    <xdr:to>
      <xdr:col>9</xdr:col>
      <xdr:colOff>613066</xdr:colOff>
      <xdr:row>19</xdr:row>
      <xdr:rowOff>142010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216477</xdr:colOff>
      <xdr:row>20</xdr:row>
      <xdr:rowOff>25978</xdr:rowOff>
    </xdr:from>
    <xdr:to>
      <xdr:col>9</xdr:col>
      <xdr:colOff>630382</xdr:colOff>
      <xdr:row>37</xdr:row>
      <xdr:rowOff>154132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242454</xdr:colOff>
      <xdr:row>38</xdr:row>
      <xdr:rowOff>51953</xdr:rowOff>
    </xdr:from>
    <xdr:to>
      <xdr:col>9</xdr:col>
      <xdr:colOff>656359</xdr:colOff>
      <xdr:row>55</xdr:row>
      <xdr:rowOff>65808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6;&#1610;&#1575;&#1606;&#1610;%202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1/8</v>
          </cell>
          <cell r="C1" t="str">
            <v xml:space="preserve"> 5/8</v>
          </cell>
          <cell r="D1" t="str">
            <v xml:space="preserve"> 6/8</v>
          </cell>
          <cell r="E1" t="str">
            <v xml:space="preserve"> 7/8</v>
          </cell>
          <cell r="F1" t="str">
            <v xml:space="preserve"> 8/8</v>
          </cell>
          <cell r="G1" t="str">
            <v xml:space="preserve"> 12/8</v>
          </cell>
          <cell r="H1" t="str">
            <v xml:space="preserve"> 13/8</v>
          </cell>
          <cell r="I1" t="str">
            <v xml:space="preserve"> 14/8</v>
          </cell>
          <cell r="J1" t="str">
            <v xml:space="preserve"> 15/8</v>
          </cell>
          <cell r="K1" t="str">
            <v xml:space="preserve"> 26/8</v>
          </cell>
          <cell r="L1" t="str">
            <v xml:space="preserve"> 27/8</v>
          </cell>
        </row>
        <row r="2">
          <cell r="A2">
            <v>2012</v>
          </cell>
          <cell r="B2">
            <v>115.95</v>
          </cell>
          <cell r="C2">
            <v>115.11</v>
          </cell>
          <cell r="D2">
            <v>115.4</v>
          </cell>
          <cell r="E2">
            <v>115.76</v>
          </cell>
          <cell r="F2">
            <v>115.42</v>
          </cell>
          <cell r="G2">
            <v>115.57</v>
          </cell>
          <cell r="H2">
            <v>117.23</v>
          </cell>
          <cell r="I2">
            <v>116.99</v>
          </cell>
          <cell r="J2">
            <v>118.31</v>
          </cell>
          <cell r="K2">
            <v>119.46</v>
          </cell>
          <cell r="L2">
            <v>118.64</v>
          </cell>
        </row>
      </sheetData>
      <sheetData sheetId="1">
        <row r="1">
          <cell r="B1" t="str">
            <v xml:space="preserve"> 12/8</v>
          </cell>
          <cell r="C1" t="str">
            <v xml:space="preserve"> 13/8</v>
          </cell>
          <cell r="D1" t="str">
            <v xml:space="preserve"> 14/8</v>
          </cell>
          <cell r="E1" t="str">
            <v xml:space="preserve"> 15/8</v>
          </cell>
          <cell r="F1" t="str">
            <v xml:space="preserve"> 26/8</v>
          </cell>
          <cell r="G1" t="str">
            <v xml:space="preserve"> 27/8</v>
          </cell>
        </row>
        <row r="2">
          <cell r="A2" t="str">
            <v>عدد الاسهم</v>
          </cell>
          <cell r="B2">
            <v>1925686122</v>
          </cell>
          <cell r="C2">
            <v>1422660495</v>
          </cell>
          <cell r="D2">
            <v>819831577</v>
          </cell>
          <cell r="E2">
            <v>850987957</v>
          </cell>
          <cell r="F2">
            <v>802184428</v>
          </cell>
          <cell r="G2">
            <v>1303213950</v>
          </cell>
        </row>
      </sheetData>
      <sheetData sheetId="2">
        <row r="1">
          <cell r="B1" t="str">
            <v xml:space="preserve"> 12/8</v>
          </cell>
          <cell r="C1" t="str">
            <v xml:space="preserve"> 13/8</v>
          </cell>
          <cell r="D1" t="str">
            <v xml:space="preserve"> 14/8</v>
          </cell>
          <cell r="E1" t="str">
            <v xml:space="preserve"> 15/8</v>
          </cell>
          <cell r="F1" t="str">
            <v xml:space="preserve"> 26/8</v>
          </cell>
          <cell r="G1" t="str">
            <v xml:space="preserve"> 27/8</v>
          </cell>
        </row>
        <row r="2">
          <cell r="A2" t="str">
            <v>القيمة المتداولة</v>
          </cell>
          <cell r="B2">
            <v>2915341755</v>
          </cell>
          <cell r="C2">
            <v>2609871882</v>
          </cell>
          <cell r="D2">
            <v>1596408320</v>
          </cell>
          <cell r="E2">
            <v>1722890343</v>
          </cell>
          <cell r="F2">
            <v>1691689595</v>
          </cell>
          <cell r="G2">
            <v>2192402483</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6"/>
  <sheetViews>
    <sheetView workbookViewId="0">
      <selection activeCell="C15" sqref="C15"/>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1.875" customWidth="1"/>
  </cols>
  <sheetData>
    <row r="1" spans="2:14" ht="20.25" x14ac:dyDescent="0.3">
      <c r="B1" s="13" t="s">
        <v>0</v>
      </c>
      <c r="C1" s="11"/>
      <c r="D1" s="11"/>
    </row>
    <row r="2" spans="2:14" ht="20.25" customHeight="1" x14ac:dyDescent="0.25">
      <c r="B2" s="14" t="s">
        <v>258</v>
      </c>
      <c r="C2" s="10"/>
      <c r="D2" s="10"/>
    </row>
    <row r="3" spans="2:14" ht="15.75" x14ac:dyDescent="0.25">
      <c r="B3" s="14" t="s">
        <v>1</v>
      </c>
      <c r="C3" s="10"/>
      <c r="D3" s="10"/>
    </row>
    <row r="4" spans="2:14" ht="15.75" x14ac:dyDescent="0.25">
      <c r="B4" s="14" t="s">
        <v>2</v>
      </c>
      <c r="C4" s="83">
        <v>118.64</v>
      </c>
      <c r="D4" s="83"/>
    </row>
    <row r="5" spans="2:14" ht="15.75" x14ac:dyDescent="0.25">
      <c r="B5" s="14" t="s">
        <v>3</v>
      </c>
      <c r="C5" s="83">
        <v>-0.69</v>
      </c>
      <c r="D5" s="83"/>
    </row>
    <row r="6" spans="2:14" ht="15.75" x14ac:dyDescent="0.25">
      <c r="B6" s="14" t="s">
        <v>4</v>
      </c>
      <c r="C6" s="46">
        <f>N66</f>
        <v>2192402483</v>
      </c>
      <c r="D6" s="46"/>
      <c r="K6" s="16"/>
    </row>
    <row r="7" spans="2:14" ht="15.75" x14ac:dyDescent="0.25">
      <c r="B7" s="14" t="s">
        <v>5</v>
      </c>
      <c r="C7" s="46">
        <f>M66</f>
        <v>1303213950</v>
      </c>
      <c r="D7" s="46"/>
      <c r="G7" s="12"/>
      <c r="H7" s="12"/>
      <c r="I7" s="12"/>
      <c r="J7" s="12"/>
      <c r="K7" s="12"/>
    </row>
    <row r="8" spans="2:14" ht="15.75" x14ac:dyDescent="0.25">
      <c r="B8" s="14" t="s">
        <v>6</v>
      </c>
      <c r="C8" s="34">
        <f>L66</f>
        <v>503</v>
      </c>
      <c r="F8" s="12"/>
      <c r="G8" s="12"/>
      <c r="H8" s="12"/>
      <c r="I8" s="12"/>
      <c r="J8" s="12"/>
    </row>
    <row r="9" spans="2:14" ht="15.75" x14ac:dyDescent="0.25">
      <c r="B9" s="14" t="s">
        <v>7</v>
      </c>
      <c r="C9" s="9">
        <v>84</v>
      </c>
      <c r="D9" s="10"/>
      <c r="F9" s="12"/>
      <c r="G9" s="12"/>
      <c r="H9" s="12"/>
      <c r="I9" s="12"/>
      <c r="J9" s="12"/>
      <c r="K9" s="12"/>
    </row>
    <row r="10" spans="2:14" ht="15.75" x14ac:dyDescent="0.25">
      <c r="B10" s="14" t="s">
        <v>8</v>
      </c>
      <c r="C10" s="9">
        <v>35</v>
      </c>
      <c r="D10" s="10"/>
      <c r="H10" s="12"/>
      <c r="I10" s="12"/>
    </row>
    <row r="11" spans="2:14" ht="15.75" x14ac:dyDescent="0.25">
      <c r="B11" s="14" t="s">
        <v>9</v>
      </c>
      <c r="C11" s="9">
        <v>15</v>
      </c>
      <c r="D11" s="10"/>
    </row>
    <row r="12" spans="2:14" ht="15.75" x14ac:dyDescent="0.25">
      <c r="B12" s="14" t="s">
        <v>10</v>
      </c>
      <c r="C12" s="9">
        <v>13</v>
      </c>
      <c r="D12" s="10"/>
    </row>
    <row r="13" spans="2:14" ht="15.75" x14ac:dyDescent="0.25">
      <c r="B13" s="14" t="s">
        <v>122</v>
      </c>
      <c r="C13" s="9">
        <v>6</v>
      </c>
      <c r="D13" s="10"/>
    </row>
    <row r="14" spans="2:14" ht="15.75" x14ac:dyDescent="0.25">
      <c r="B14" s="14" t="s">
        <v>82</v>
      </c>
      <c r="C14" s="9">
        <v>16</v>
      </c>
      <c r="D14" s="10"/>
    </row>
    <row r="15" spans="2:14" ht="15.75" x14ac:dyDescent="0.25">
      <c r="B15" s="14" t="s">
        <v>121</v>
      </c>
      <c r="C15" s="9">
        <v>27</v>
      </c>
      <c r="D15" s="10"/>
    </row>
    <row r="16" spans="2:14" ht="45.75" customHeight="1" x14ac:dyDescent="0.2">
      <c r="B16" s="23" t="s">
        <v>59</v>
      </c>
      <c r="C16" s="24" t="s">
        <v>12</v>
      </c>
      <c r="D16" s="24" t="s">
        <v>13</v>
      </c>
      <c r="E16" s="24" t="s">
        <v>14</v>
      </c>
      <c r="F16" s="24" t="s">
        <v>15</v>
      </c>
      <c r="G16" s="24" t="s">
        <v>16</v>
      </c>
      <c r="H16" s="24" t="s">
        <v>17</v>
      </c>
      <c r="I16" s="24" t="s">
        <v>18</v>
      </c>
      <c r="J16" s="24" t="s">
        <v>19</v>
      </c>
      <c r="K16" s="24" t="s">
        <v>20</v>
      </c>
      <c r="L16" s="24" t="s">
        <v>112</v>
      </c>
      <c r="M16" s="24" t="s">
        <v>5</v>
      </c>
      <c r="N16" s="24" t="s">
        <v>22</v>
      </c>
    </row>
    <row r="17" spans="2:15" ht="12" customHeight="1" x14ac:dyDescent="0.2">
      <c r="B17" s="50" t="s">
        <v>23</v>
      </c>
      <c r="C17" s="51"/>
      <c r="D17" s="51"/>
      <c r="E17" s="51"/>
      <c r="F17" s="51"/>
      <c r="G17" s="51"/>
      <c r="H17" s="51"/>
      <c r="I17" s="51"/>
      <c r="J17" s="51"/>
      <c r="K17" s="51"/>
      <c r="L17" s="51"/>
      <c r="M17" s="51"/>
      <c r="N17" s="52"/>
    </row>
    <row r="18" spans="2:15" ht="12" customHeight="1" x14ac:dyDescent="0.2">
      <c r="B18" s="20" t="s">
        <v>109</v>
      </c>
      <c r="C18" s="21" t="s">
        <v>118</v>
      </c>
      <c r="D18" s="84">
        <v>1.22</v>
      </c>
      <c r="E18" s="84">
        <v>1.23</v>
      </c>
      <c r="F18" s="84">
        <v>1.22</v>
      </c>
      <c r="G18" s="84">
        <v>1.22</v>
      </c>
      <c r="H18" s="84">
        <v>1.22</v>
      </c>
      <c r="I18" s="84">
        <v>1.23</v>
      </c>
      <c r="J18" s="84">
        <v>1.22</v>
      </c>
      <c r="K18" s="81">
        <v>0.82</v>
      </c>
      <c r="L18" s="82">
        <v>8</v>
      </c>
      <c r="M18" s="86">
        <v>23000000</v>
      </c>
      <c r="N18" s="86">
        <v>28090000</v>
      </c>
      <c r="O18" s="78"/>
    </row>
    <row r="19" spans="2:15" ht="12" customHeight="1" x14ac:dyDescent="0.2">
      <c r="B19" s="20" t="s">
        <v>24</v>
      </c>
      <c r="C19" s="21" t="s">
        <v>185</v>
      </c>
      <c r="D19" s="84">
        <v>1.57</v>
      </c>
      <c r="E19" s="84">
        <v>1.6</v>
      </c>
      <c r="F19" s="84">
        <v>1.56</v>
      </c>
      <c r="G19" s="84">
        <v>1.58</v>
      </c>
      <c r="H19" s="84">
        <v>1.55</v>
      </c>
      <c r="I19" s="84">
        <v>1.56</v>
      </c>
      <c r="J19" s="84">
        <v>1.56</v>
      </c>
      <c r="K19" s="81">
        <v>0</v>
      </c>
      <c r="L19" s="82">
        <v>79</v>
      </c>
      <c r="M19" s="86">
        <v>176689562</v>
      </c>
      <c r="N19" s="86">
        <v>279802702</v>
      </c>
      <c r="O19" s="78"/>
    </row>
    <row r="20" spans="2:15" ht="12" customHeight="1" x14ac:dyDescent="0.2">
      <c r="B20" s="20" t="s">
        <v>183</v>
      </c>
      <c r="C20" s="21" t="s">
        <v>184</v>
      </c>
      <c r="D20" s="84">
        <v>1.3</v>
      </c>
      <c r="E20" s="84">
        <v>1.3</v>
      </c>
      <c r="F20" s="84">
        <v>1.3</v>
      </c>
      <c r="G20" s="84">
        <v>1.3</v>
      </c>
      <c r="H20" s="84">
        <v>1.29</v>
      </c>
      <c r="I20" s="84">
        <v>1.3</v>
      </c>
      <c r="J20" s="84">
        <v>1.3</v>
      </c>
      <c r="K20" s="81">
        <v>0</v>
      </c>
      <c r="L20" s="82">
        <v>59</v>
      </c>
      <c r="M20" s="86">
        <v>100583355</v>
      </c>
      <c r="N20" s="86">
        <v>130758362</v>
      </c>
      <c r="O20" s="78"/>
    </row>
    <row r="21" spans="2:15" ht="12" customHeight="1" x14ac:dyDescent="0.2">
      <c r="B21" s="20" t="s">
        <v>111</v>
      </c>
      <c r="C21" s="21" t="s">
        <v>186</v>
      </c>
      <c r="D21" s="84">
        <v>1</v>
      </c>
      <c r="E21" s="84">
        <v>1.01</v>
      </c>
      <c r="F21" s="84">
        <v>0.99</v>
      </c>
      <c r="G21" s="84">
        <v>1</v>
      </c>
      <c r="H21" s="84">
        <v>1</v>
      </c>
      <c r="I21" s="84">
        <v>1</v>
      </c>
      <c r="J21" s="84">
        <v>1.01</v>
      </c>
      <c r="K21" s="81">
        <v>-0.99</v>
      </c>
      <c r="L21" s="82">
        <v>25</v>
      </c>
      <c r="M21" s="86">
        <v>246856873</v>
      </c>
      <c r="N21" s="86">
        <v>246806873</v>
      </c>
      <c r="O21" s="78"/>
    </row>
    <row r="22" spans="2:15" ht="12" customHeight="1" x14ac:dyDescent="0.2">
      <c r="B22" s="20" t="s">
        <v>25</v>
      </c>
      <c r="C22" s="21" t="s">
        <v>207</v>
      </c>
      <c r="D22" s="84">
        <v>0.85</v>
      </c>
      <c r="E22" s="84">
        <v>0.85</v>
      </c>
      <c r="F22" s="84">
        <v>0.84</v>
      </c>
      <c r="G22" s="84">
        <v>0.84</v>
      </c>
      <c r="H22" s="84">
        <v>0.83</v>
      </c>
      <c r="I22" s="84">
        <v>0.84</v>
      </c>
      <c r="J22" s="84">
        <v>0.83</v>
      </c>
      <c r="K22" s="81">
        <v>1.2</v>
      </c>
      <c r="L22" s="82">
        <v>2</v>
      </c>
      <c r="M22" s="86">
        <v>1210797</v>
      </c>
      <c r="N22" s="86">
        <v>1023177</v>
      </c>
      <c r="O22" s="78"/>
    </row>
    <row r="23" spans="2:15" ht="12" customHeight="1" x14ac:dyDescent="0.2">
      <c r="B23" s="20" t="s">
        <v>69</v>
      </c>
      <c r="C23" s="21" t="s">
        <v>193</v>
      </c>
      <c r="D23" s="84">
        <v>2.12</v>
      </c>
      <c r="E23" s="84">
        <v>2.12</v>
      </c>
      <c r="F23" s="84">
        <v>2.08</v>
      </c>
      <c r="G23" s="84">
        <v>2.1</v>
      </c>
      <c r="H23" s="84">
        <v>2.1</v>
      </c>
      <c r="I23" s="84">
        <v>2.08</v>
      </c>
      <c r="J23" s="84">
        <v>2.1</v>
      </c>
      <c r="K23" s="81">
        <v>-0.95</v>
      </c>
      <c r="L23" s="82">
        <v>6</v>
      </c>
      <c r="M23" s="86">
        <v>2085000</v>
      </c>
      <c r="N23" s="86">
        <v>4380200</v>
      </c>
      <c r="O23" s="78"/>
    </row>
    <row r="24" spans="2:15" ht="12" customHeight="1" x14ac:dyDescent="0.2">
      <c r="B24" s="20" t="s">
        <v>127</v>
      </c>
      <c r="C24" s="21" t="s">
        <v>208</v>
      </c>
      <c r="D24" s="84">
        <v>2.35</v>
      </c>
      <c r="E24" s="84">
        <v>2.4</v>
      </c>
      <c r="F24" s="84">
        <v>2.2999999999999998</v>
      </c>
      <c r="G24" s="84">
        <v>2.33</v>
      </c>
      <c r="H24" s="84">
        <v>2.17</v>
      </c>
      <c r="I24" s="84">
        <v>2.35</v>
      </c>
      <c r="J24" s="84">
        <v>2.29</v>
      </c>
      <c r="K24" s="81">
        <v>2.62</v>
      </c>
      <c r="L24" s="82">
        <v>7</v>
      </c>
      <c r="M24" s="86">
        <v>1500000</v>
      </c>
      <c r="N24" s="86">
        <v>3492500</v>
      </c>
      <c r="O24" s="78"/>
    </row>
    <row r="25" spans="2:15" ht="12" customHeight="1" x14ac:dyDescent="0.2">
      <c r="B25" s="20" t="s">
        <v>124</v>
      </c>
      <c r="C25" s="21" t="s">
        <v>181</v>
      </c>
      <c r="D25" s="84">
        <v>0.75</v>
      </c>
      <c r="E25" s="84">
        <v>0.84</v>
      </c>
      <c r="F25" s="84">
        <v>0.75</v>
      </c>
      <c r="G25" s="84">
        <v>0.83</v>
      </c>
      <c r="H25" s="84">
        <v>0.75</v>
      </c>
      <c r="I25" s="84">
        <v>0.84</v>
      </c>
      <c r="J25" s="84">
        <v>0.77</v>
      </c>
      <c r="K25" s="81">
        <v>9.09</v>
      </c>
      <c r="L25" s="82">
        <v>31</v>
      </c>
      <c r="M25" s="86">
        <v>53010000</v>
      </c>
      <c r="N25" s="86">
        <v>43803700</v>
      </c>
      <c r="O25" s="78"/>
    </row>
    <row r="26" spans="2:15" ht="12" customHeight="1" x14ac:dyDescent="0.2">
      <c r="B26" s="20" t="s">
        <v>85</v>
      </c>
      <c r="C26" s="21" t="s">
        <v>132</v>
      </c>
      <c r="D26" s="84">
        <v>0.75</v>
      </c>
      <c r="E26" s="84">
        <v>0.76</v>
      </c>
      <c r="F26" s="84">
        <v>0.75</v>
      </c>
      <c r="G26" s="84">
        <v>0.75</v>
      </c>
      <c r="H26" s="84">
        <v>0.75</v>
      </c>
      <c r="I26" s="84">
        <v>0.75</v>
      </c>
      <c r="J26" s="84">
        <v>0.75</v>
      </c>
      <c r="K26" s="81">
        <v>0</v>
      </c>
      <c r="L26" s="82">
        <v>34</v>
      </c>
      <c r="M26" s="86">
        <v>294900000</v>
      </c>
      <c r="N26" s="86">
        <v>221485000</v>
      </c>
      <c r="O26" s="78"/>
    </row>
    <row r="27" spans="2:15" ht="12" customHeight="1" x14ac:dyDescent="0.2">
      <c r="B27" s="20" t="s">
        <v>129</v>
      </c>
      <c r="C27" s="21" t="s">
        <v>128</v>
      </c>
      <c r="D27" s="84">
        <v>1.1499999999999999</v>
      </c>
      <c r="E27" s="84">
        <v>1.1499999999999999</v>
      </c>
      <c r="F27" s="84">
        <v>1.1499999999999999</v>
      </c>
      <c r="G27" s="84">
        <v>1.1499999999999999</v>
      </c>
      <c r="H27" s="84">
        <v>1.1000000000000001</v>
      </c>
      <c r="I27" s="84">
        <v>1.1499999999999999</v>
      </c>
      <c r="J27" s="84">
        <v>1.1000000000000001</v>
      </c>
      <c r="K27" s="81">
        <v>4.55</v>
      </c>
      <c r="L27" s="82">
        <v>2</v>
      </c>
      <c r="M27" s="86">
        <v>2000000</v>
      </c>
      <c r="N27" s="86">
        <v>2300000</v>
      </c>
      <c r="O27" s="78"/>
    </row>
    <row r="28" spans="2:15" ht="12" customHeight="1" x14ac:dyDescent="0.2">
      <c r="B28" s="20" t="s">
        <v>71</v>
      </c>
      <c r="C28" s="21" t="s">
        <v>192</v>
      </c>
      <c r="D28" s="84">
        <v>0.98</v>
      </c>
      <c r="E28" s="84">
        <v>0.99</v>
      </c>
      <c r="F28" s="84">
        <v>0.97</v>
      </c>
      <c r="G28" s="84">
        <v>0.98</v>
      </c>
      <c r="H28" s="84">
        <v>0.98</v>
      </c>
      <c r="I28" s="84">
        <v>0.97</v>
      </c>
      <c r="J28" s="84">
        <v>0.98</v>
      </c>
      <c r="K28" s="81">
        <v>-1.02</v>
      </c>
      <c r="L28" s="82">
        <v>21</v>
      </c>
      <c r="M28" s="86">
        <v>111210470</v>
      </c>
      <c r="N28" s="86">
        <v>108958365</v>
      </c>
      <c r="O28" s="78"/>
    </row>
    <row r="29" spans="2:15" ht="12" customHeight="1" x14ac:dyDescent="0.2">
      <c r="B29" s="20" t="s">
        <v>161</v>
      </c>
      <c r="C29" s="21" t="s">
        <v>195</v>
      </c>
      <c r="D29" s="84">
        <v>0.8</v>
      </c>
      <c r="E29" s="84">
        <v>0.8</v>
      </c>
      <c r="F29" s="84">
        <v>0.8</v>
      </c>
      <c r="G29" s="84">
        <v>0.8</v>
      </c>
      <c r="H29" s="84">
        <v>0.85</v>
      </c>
      <c r="I29" s="84">
        <v>0.8</v>
      </c>
      <c r="J29" s="84">
        <v>0.85</v>
      </c>
      <c r="K29" s="81">
        <v>-5.88</v>
      </c>
      <c r="L29" s="82">
        <v>1</v>
      </c>
      <c r="M29" s="86">
        <v>5367648</v>
      </c>
      <c r="N29" s="86">
        <v>4294118</v>
      </c>
      <c r="O29" s="78"/>
    </row>
    <row r="30" spans="2:15" ht="12" customHeight="1" x14ac:dyDescent="0.2">
      <c r="B30" s="20" t="s">
        <v>143</v>
      </c>
      <c r="C30" s="21" t="s">
        <v>177</v>
      </c>
      <c r="D30" s="84">
        <v>2.29</v>
      </c>
      <c r="E30" s="84">
        <v>2.2999999999999998</v>
      </c>
      <c r="F30" s="84">
        <v>2.2799999999999998</v>
      </c>
      <c r="G30" s="84">
        <v>2.29</v>
      </c>
      <c r="H30" s="84">
        <v>2.3199999999999998</v>
      </c>
      <c r="I30" s="84">
        <v>2.2799999999999998</v>
      </c>
      <c r="J30" s="84">
        <v>2.2999999999999998</v>
      </c>
      <c r="K30" s="81">
        <v>-0.87</v>
      </c>
      <c r="L30" s="82">
        <v>10</v>
      </c>
      <c r="M30" s="86">
        <v>38400000</v>
      </c>
      <c r="N30" s="86">
        <v>87805522</v>
      </c>
      <c r="O30" s="78"/>
    </row>
    <row r="31" spans="2:15" ht="12" customHeight="1" x14ac:dyDescent="0.2">
      <c r="B31" s="20" t="s">
        <v>86</v>
      </c>
      <c r="C31" s="21" t="s">
        <v>180</v>
      </c>
      <c r="D31" s="84">
        <v>1.25</v>
      </c>
      <c r="E31" s="84">
        <v>1.26</v>
      </c>
      <c r="F31" s="84">
        <v>1.24</v>
      </c>
      <c r="G31" s="84">
        <v>1.25</v>
      </c>
      <c r="H31" s="84">
        <v>1.27</v>
      </c>
      <c r="I31" s="84">
        <v>1.24</v>
      </c>
      <c r="J31" s="84">
        <v>1.27</v>
      </c>
      <c r="K31" s="81">
        <v>-2.36</v>
      </c>
      <c r="L31" s="82">
        <v>47</v>
      </c>
      <c r="M31" s="86">
        <v>104600000</v>
      </c>
      <c r="N31" s="86">
        <v>130341000</v>
      </c>
      <c r="O31" s="78"/>
    </row>
    <row r="32" spans="2:15" ht="12" customHeight="1" x14ac:dyDescent="0.2">
      <c r="B32" s="20" t="s">
        <v>70</v>
      </c>
      <c r="C32" s="21" t="s">
        <v>182</v>
      </c>
      <c r="D32" s="84">
        <v>1.77</v>
      </c>
      <c r="E32" s="84">
        <v>1.77</v>
      </c>
      <c r="F32" s="84">
        <v>1.73</v>
      </c>
      <c r="G32" s="84">
        <v>1.73</v>
      </c>
      <c r="H32" s="84">
        <v>1.8</v>
      </c>
      <c r="I32" s="84">
        <v>1.74</v>
      </c>
      <c r="J32" s="84">
        <v>1.8</v>
      </c>
      <c r="K32" s="81">
        <v>-3.33</v>
      </c>
      <c r="L32" s="82">
        <v>8</v>
      </c>
      <c r="M32" s="86">
        <v>17600000</v>
      </c>
      <c r="N32" s="86">
        <v>30536633</v>
      </c>
      <c r="O32" s="78"/>
    </row>
    <row r="33" spans="2:15" ht="12" customHeight="1" x14ac:dyDescent="0.2">
      <c r="B33" s="20" t="s">
        <v>28</v>
      </c>
      <c r="C33" s="53"/>
      <c r="D33" s="53"/>
      <c r="E33" s="53"/>
      <c r="F33" s="53"/>
      <c r="G33" s="53"/>
      <c r="H33" s="53"/>
      <c r="I33" s="53"/>
      <c r="J33" s="53"/>
      <c r="K33" s="53"/>
      <c r="L33" s="82">
        <v>340</v>
      </c>
      <c r="M33" s="86">
        <v>1179013705</v>
      </c>
      <c r="N33" s="86">
        <v>1323878152</v>
      </c>
      <c r="O33" s="78"/>
    </row>
    <row r="34" spans="2:15" ht="12" customHeight="1" x14ac:dyDescent="0.2">
      <c r="B34" s="47" t="s">
        <v>172</v>
      </c>
      <c r="C34" s="48"/>
      <c r="D34" s="48"/>
      <c r="E34" s="48"/>
      <c r="F34" s="48"/>
      <c r="G34" s="48"/>
      <c r="H34" s="48"/>
      <c r="I34" s="48"/>
      <c r="J34" s="48"/>
      <c r="K34" s="48"/>
      <c r="L34" s="48"/>
      <c r="M34" s="48"/>
      <c r="N34" s="49"/>
      <c r="O34" s="87"/>
    </row>
    <row r="35" spans="2:15" ht="12" customHeight="1" x14ac:dyDescent="0.2">
      <c r="B35" s="20" t="s">
        <v>29</v>
      </c>
      <c r="C35" s="21" t="s">
        <v>175</v>
      </c>
      <c r="D35" s="84">
        <v>1</v>
      </c>
      <c r="E35" s="84">
        <v>1</v>
      </c>
      <c r="F35" s="84">
        <v>0.99</v>
      </c>
      <c r="G35" s="84">
        <v>0.99</v>
      </c>
      <c r="H35" s="84">
        <v>0.98</v>
      </c>
      <c r="I35" s="84">
        <v>0.99</v>
      </c>
      <c r="J35" s="84">
        <v>0.98</v>
      </c>
      <c r="K35" s="81">
        <v>1.02</v>
      </c>
      <c r="L35" s="82">
        <v>2</v>
      </c>
      <c r="M35" s="86">
        <v>2000000</v>
      </c>
      <c r="N35" s="86">
        <v>1990000</v>
      </c>
      <c r="O35" s="87"/>
    </row>
    <row r="36" spans="2:15" ht="12" customHeight="1" x14ac:dyDescent="0.2">
      <c r="B36" s="20" t="s">
        <v>119</v>
      </c>
      <c r="C36" s="20" t="s">
        <v>120</v>
      </c>
      <c r="D36" s="84">
        <v>0.72</v>
      </c>
      <c r="E36" s="84">
        <v>0.72</v>
      </c>
      <c r="F36" s="84">
        <v>0.72</v>
      </c>
      <c r="G36" s="84">
        <v>0.72</v>
      </c>
      <c r="H36" s="84">
        <v>0.76</v>
      </c>
      <c r="I36" s="84">
        <v>0.72</v>
      </c>
      <c r="J36" s="84">
        <v>0.76</v>
      </c>
      <c r="K36" s="81">
        <v>-5.26</v>
      </c>
      <c r="L36" s="82">
        <v>1</v>
      </c>
      <c r="M36" s="86">
        <v>1000000</v>
      </c>
      <c r="N36" s="86">
        <v>720000</v>
      </c>
      <c r="O36" s="87"/>
    </row>
    <row r="37" spans="2:15" ht="12" customHeight="1" x14ac:dyDescent="0.2">
      <c r="B37" s="20" t="s">
        <v>268</v>
      </c>
      <c r="C37" s="53"/>
      <c r="D37" s="53"/>
      <c r="E37" s="53"/>
      <c r="F37" s="53"/>
      <c r="G37" s="53"/>
      <c r="H37" s="53"/>
      <c r="I37" s="53"/>
      <c r="J37" s="53"/>
      <c r="K37" s="53"/>
      <c r="L37" s="82">
        <v>3</v>
      </c>
      <c r="M37" s="86">
        <v>3000000</v>
      </c>
      <c r="N37" s="86">
        <v>2710000</v>
      </c>
      <c r="O37" s="78"/>
    </row>
    <row r="38" spans="2:15" ht="12" customHeight="1" x14ac:dyDescent="0.2">
      <c r="B38" s="47" t="s">
        <v>67</v>
      </c>
      <c r="C38" s="48"/>
      <c r="D38" s="48"/>
      <c r="E38" s="48"/>
      <c r="F38" s="48"/>
      <c r="G38" s="48"/>
      <c r="H38" s="48"/>
      <c r="I38" s="48"/>
      <c r="J38" s="48"/>
      <c r="K38" s="48"/>
      <c r="L38" s="48"/>
      <c r="M38" s="48"/>
      <c r="N38" s="49"/>
      <c r="O38" s="87"/>
    </row>
    <row r="39" spans="2:15" ht="12" customHeight="1" x14ac:dyDescent="0.2">
      <c r="B39" s="20" t="s">
        <v>210</v>
      </c>
      <c r="C39" s="21" t="s">
        <v>163</v>
      </c>
      <c r="D39" s="84">
        <v>1.3</v>
      </c>
      <c r="E39" s="84">
        <v>1.3</v>
      </c>
      <c r="F39" s="84">
        <v>1.3</v>
      </c>
      <c r="G39" s="84">
        <v>1.3</v>
      </c>
      <c r="H39" s="84">
        <v>1.25</v>
      </c>
      <c r="I39" s="84">
        <v>1.3</v>
      </c>
      <c r="J39" s="84">
        <v>1.25</v>
      </c>
      <c r="K39" s="81">
        <v>4</v>
      </c>
      <c r="L39" s="82">
        <v>2</v>
      </c>
      <c r="M39" s="86">
        <v>483990</v>
      </c>
      <c r="N39" s="86">
        <v>629187</v>
      </c>
      <c r="O39" s="87"/>
    </row>
    <row r="40" spans="2:15" ht="12" customHeight="1" x14ac:dyDescent="0.2">
      <c r="B40" s="20" t="s">
        <v>269</v>
      </c>
      <c r="C40" s="53"/>
      <c r="D40" s="53"/>
      <c r="E40" s="53"/>
      <c r="F40" s="53"/>
      <c r="G40" s="53"/>
      <c r="H40" s="53"/>
      <c r="I40" s="53"/>
      <c r="J40" s="53"/>
      <c r="K40" s="53"/>
      <c r="L40" s="82">
        <v>2</v>
      </c>
      <c r="M40" s="86">
        <v>483990</v>
      </c>
      <c r="N40" s="86">
        <v>629187</v>
      </c>
      <c r="O40" s="87"/>
    </row>
    <row r="41" spans="2:15" ht="12" customHeight="1" x14ac:dyDescent="0.2">
      <c r="B41" s="47" t="s">
        <v>31</v>
      </c>
      <c r="C41" s="48"/>
      <c r="D41" s="48"/>
      <c r="E41" s="48"/>
      <c r="F41" s="48"/>
      <c r="G41" s="48"/>
      <c r="H41" s="48"/>
      <c r="I41" s="48"/>
      <c r="J41" s="48"/>
      <c r="K41" s="48"/>
      <c r="L41" s="48"/>
      <c r="M41" s="48"/>
      <c r="N41" s="49"/>
      <c r="O41" s="78"/>
    </row>
    <row r="42" spans="2:15" ht="12" customHeight="1" x14ac:dyDescent="0.2">
      <c r="B42" s="20" t="s">
        <v>32</v>
      </c>
      <c r="C42" s="20" t="s">
        <v>213</v>
      </c>
      <c r="D42" s="84">
        <v>2.64</v>
      </c>
      <c r="E42" s="84">
        <v>2.7</v>
      </c>
      <c r="F42" s="84">
        <v>2.64</v>
      </c>
      <c r="G42" s="84">
        <v>2.67</v>
      </c>
      <c r="H42" s="84">
        <v>2.5299999999999998</v>
      </c>
      <c r="I42" s="84">
        <v>2.64</v>
      </c>
      <c r="J42" s="84">
        <v>2.6</v>
      </c>
      <c r="K42" s="81">
        <v>1.54</v>
      </c>
      <c r="L42" s="82">
        <v>18</v>
      </c>
      <c r="M42" s="86">
        <v>11111044</v>
      </c>
      <c r="N42" s="86">
        <v>29614519</v>
      </c>
      <c r="O42" s="88"/>
    </row>
    <row r="43" spans="2:15" ht="12" customHeight="1" x14ac:dyDescent="0.2">
      <c r="B43" s="20" t="s">
        <v>95</v>
      </c>
      <c r="C43" s="20" t="s">
        <v>130</v>
      </c>
      <c r="D43" s="84">
        <v>1.9</v>
      </c>
      <c r="E43" s="84">
        <v>1.9</v>
      </c>
      <c r="F43" s="84">
        <v>1.9</v>
      </c>
      <c r="G43" s="84">
        <v>1.9</v>
      </c>
      <c r="H43" s="84">
        <v>1.92</v>
      </c>
      <c r="I43" s="84">
        <v>1.9</v>
      </c>
      <c r="J43" s="84">
        <v>1.92</v>
      </c>
      <c r="K43" s="81">
        <v>-1.04</v>
      </c>
      <c r="L43" s="82">
        <v>2</v>
      </c>
      <c r="M43" s="86">
        <v>500000</v>
      </c>
      <c r="N43" s="86">
        <v>950000</v>
      </c>
      <c r="O43" s="88"/>
    </row>
    <row r="44" spans="2:15" ht="12" customHeight="1" x14ac:dyDescent="0.2">
      <c r="B44" s="20" t="s">
        <v>34</v>
      </c>
      <c r="C44" s="43"/>
      <c r="D44" s="44"/>
      <c r="E44" s="44"/>
      <c r="F44" s="44"/>
      <c r="G44" s="44"/>
      <c r="H44" s="44"/>
      <c r="I44" s="44"/>
      <c r="J44" s="44"/>
      <c r="K44" s="45"/>
      <c r="L44" s="82">
        <v>20</v>
      </c>
      <c r="M44" s="86">
        <v>11611044</v>
      </c>
      <c r="N44" s="86">
        <v>30564519</v>
      </c>
    </row>
    <row r="45" spans="2:15" ht="12" customHeight="1" x14ac:dyDescent="0.2">
      <c r="B45" s="47" t="s">
        <v>35</v>
      </c>
      <c r="C45" s="48"/>
      <c r="D45" s="48"/>
      <c r="E45" s="48"/>
      <c r="F45" s="48"/>
      <c r="G45" s="48"/>
      <c r="H45" s="48"/>
      <c r="I45" s="48"/>
      <c r="J45" s="48"/>
      <c r="K45" s="48"/>
      <c r="L45" s="48"/>
      <c r="M45" s="48"/>
      <c r="N45" s="49"/>
    </row>
    <row r="46" spans="2:15" ht="12" customHeight="1" x14ac:dyDescent="0.2">
      <c r="B46" s="20" t="s">
        <v>165</v>
      </c>
      <c r="C46" s="20" t="s">
        <v>166</v>
      </c>
      <c r="D46" s="84">
        <v>1.55</v>
      </c>
      <c r="E46" s="84">
        <v>1.55</v>
      </c>
      <c r="F46" s="84">
        <v>1.55</v>
      </c>
      <c r="G46" s="84">
        <v>1.55</v>
      </c>
      <c r="H46" s="84">
        <v>1.65</v>
      </c>
      <c r="I46" s="84">
        <v>1.55</v>
      </c>
      <c r="J46" s="84">
        <v>1.65</v>
      </c>
      <c r="K46" s="81">
        <v>-6.06</v>
      </c>
      <c r="L46" s="82">
        <v>6</v>
      </c>
      <c r="M46" s="86">
        <v>1100000</v>
      </c>
      <c r="N46" s="86">
        <v>1705000</v>
      </c>
      <c r="O46" s="89"/>
    </row>
    <row r="47" spans="2:15" ht="12" customHeight="1" x14ac:dyDescent="0.2">
      <c r="B47" s="20" t="s">
        <v>38</v>
      </c>
      <c r="C47" s="21" t="s">
        <v>176</v>
      </c>
      <c r="D47" s="84">
        <v>4.0199999999999996</v>
      </c>
      <c r="E47" s="84">
        <v>4.0199999999999996</v>
      </c>
      <c r="F47" s="84">
        <v>4.0199999999999996</v>
      </c>
      <c r="G47" s="84">
        <v>4.0199999999999996</v>
      </c>
      <c r="H47" s="84">
        <v>3.66</v>
      </c>
      <c r="I47" s="84">
        <v>4.0199999999999996</v>
      </c>
      <c r="J47" s="84">
        <v>3.66</v>
      </c>
      <c r="K47" s="81">
        <v>9.84</v>
      </c>
      <c r="L47" s="82">
        <v>6</v>
      </c>
      <c r="M47" s="86">
        <v>784128</v>
      </c>
      <c r="N47" s="86">
        <v>3152195</v>
      </c>
      <c r="O47" s="89"/>
    </row>
    <row r="48" spans="2:15" ht="12" customHeight="1" x14ac:dyDescent="0.2">
      <c r="B48" s="20" t="s">
        <v>99</v>
      </c>
      <c r="C48" s="21" t="s">
        <v>189</v>
      </c>
      <c r="D48" s="84">
        <v>4.45</v>
      </c>
      <c r="E48" s="84">
        <v>4.45</v>
      </c>
      <c r="F48" s="84">
        <v>4.45</v>
      </c>
      <c r="G48" s="84">
        <v>4.45</v>
      </c>
      <c r="H48" s="84">
        <v>4.45</v>
      </c>
      <c r="I48" s="84">
        <v>4.45</v>
      </c>
      <c r="J48" s="84">
        <v>4.45</v>
      </c>
      <c r="K48" s="81">
        <v>0</v>
      </c>
      <c r="L48" s="82">
        <v>1</v>
      </c>
      <c r="M48" s="86">
        <v>5088</v>
      </c>
      <c r="N48" s="86">
        <v>22642</v>
      </c>
      <c r="O48" s="89"/>
    </row>
    <row r="49" spans="2:15" ht="12" customHeight="1" x14ac:dyDescent="0.2">
      <c r="B49" s="20" t="s">
        <v>97</v>
      </c>
      <c r="C49" s="20" t="s">
        <v>154</v>
      </c>
      <c r="D49" s="84">
        <v>3.4</v>
      </c>
      <c r="E49" s="84">
        <v>3.63</v>
      </c>
      <c r="F49" s="84">
        <v>3.4</v>
      </c>
      <c r="G49" s="84">
        <v>3.54</v>
      </c>
      <c r="H49" s="84">
        <v>3.3</v>
      </c>
      <c r="I49" s="84">
        <v>3.6</v>
      </c>
      <c r="J49" s="84">
        <v>3.3</v>
      </c>
      <c r="K49" s="81">
        <v>9.09</v>
      </c>
      <c r="L49" s="82">
        <v>7</v>
      </c>
      <c r="M49" s="86">
        <v>625000</v>
      </c>
      <c r="N49" s="86">
        <v>2215000</v>
      </c>
      <c r="O49" s="89"/>
    </row>
    <row r="50" spans="2:15" ht="12" customHeight="1" x14ac:dyDescent="0.2">
      <c r="B50" s="20" t="s">
        <v>98</v>
      </c>
      <c r="C50" s="20" t="s">
        <v>194</v>
      </c>
      <c r="D50" s="84">
        <v>60</v>
      </c>
      <c r="E50" s="84">
        <v>60</v>
      </c>
      <c r="F50" s="84">
        <v>60</v>
      </c>
      <c r="G50" s="84">
        <v>60</v>
      </c>
      <c r="H50" s="84">
        <v>60</v>
      </c>
      <c r="I50" s="84">
        <v>60</v>
      </c>
      <c r="J50" s="84">
        <v>60</v>
      </c>
      <c r="K50" s="81">
        <v>0</v>
      </c>
      <c r="L50" s="82">
        <v>1</v>
      </c>
      <c r="M50" s="86">
        <v>2100</v>
      </c>
      <c r="N50" s="86">
        <v>126000</v>
      </c>
      <c r="O50" s="89"/>
    </row>
    <row r="51" spans="2:15" ht="12" customHeight="1" x14ac:dyDescent="0.2">
      <c r="B51" s="20" t="s">
        <v>76</v>
      </c>
      <c r="C51" s="21" t="s">
        <v>179</v>
      </c>
      <c r="D51" s="84">
        <v>1.17</v>
      </c>
      <c r="E51" s="84">
        <v>1.17</v>
      </c>
      <c r="F51" s="84">
        <v>1.08</v>
      </c>
      <c r="G51" s="84">
        <v>1.1000000000000001</v>
      </c>
      <c r="H51" s="84">
        <v>1.08</v>
      </c>
      <c r="I51" s="84">
        <v>1.08</v>
      </c>
      <c r="J51" s="84">
        <v>1.07</v>
      </c>
      <c r="K51" s="81">
        <v>0.93</v>
      </c>
      <c r="L51" s="82">
        <v>10</v>
      </c>
      <c r="M51" s="86">
        <v>11996806</v>
      </c>
      <c r="N51" s="86">
        <v>13141271</v>
      </c>
      <c r="O51" s="89"/>
    </row>
    <row r="52" spans="2:15" ht="12" customHeight="1" x14ac:dyDescent="0.2">
      <c r="B52" s="20" t="s">
        <v>42</v>
      </c>
      <c r="C52" s="21" t="s">
        <v>170</v>
      </c>
      <c r="D52" s="84">
        <v>1.07</v>
      </c>
      <c r="E52" s="84">
        <v>1.07</v>
      </c>
      <c r="F52" s="84">
        <v>1.05</v>
      </c>
      <c r="G52" s="84">
        <v>1.05</v>
      </c>
      <c r="H52" s="84">
        <v>1.06</v>
      </c>
      <c r="I52" s="84">
        <v>1.07</v>
      </c>
      <c r="J52" s="84">
        <v>1.07</v>
      </c>
      <c r="K52" s="81">
        <v>0</v>
      </c>
      <c r="L52" s="82">
        <v>15</v>
      </c>
      <c r="M52" s="86">
        <v>7590593</v>
      </c>
      <c r="N52" s="86">
        <v>8007711</v>
      </c>
      <c r="O52" s="89"/>
    </row>
    <row r="53" spans="2:15" ht="12" customHeight="1" x14ac:dyDescent="0.2">
      <c r="B53" s="20" t="s">
        <v>200</v>
      </c>
      <c r="C53" s="20" t="s">
        <v>201</v>
      </c>
      <c r="D53" s="84">
        <v>0.63</v>
      </c>
      <c r="E53" s="84">
        <v>0.63</v>
      </c>
      <c r="F53" s="84">
        <v>0.63</v>
      </c>
      <c r="G53" s="84">
        <v>0.63</v>
      </c>
      <c r="H53" s="84">
        <v>0.62</v>
      </c>
      <c r="I53" s="84">
        <v>0.63</v>
      </c>
      <c r="J53" s="84">
        <v>0.62</v>
      </c>
      <c r="K53" s="81">
        <v>1.61</v>
      </c>
      <c r="L53" s="82">
        <v>2</v>
      </c>
      <c r="M53" s="86">
        <v>2500000</v>
      </c>
      <c r="N53" s="86">
        <v>1575000</v>
      </c>
      <c r="O53" s="89"/>
    </row>
    <row r="54" spans="2:15" ht="12" customHeight="1" x14ac:dyDescent="0.2">
      <c r="B54" s="20" t="s">
        <v>47</v>
      </c>
      <c r="C54" s="43"/>
      <c r="D54" s="44"/>
      <c r="E54" s="44"/>
      <c r="F54" s="44"/>
      <c r="G54" s="44"/>
      <c r="H54" s="44"/>
      <c r="I54" s="44"/>
      <c r="J54" s="44"/>
      <c r="K54" s="45"/>
      <c r="L54" s="82">
        <v>48</v>
      </c>
      <c r="M54" s="86">
        <v>24603715</v>
      </c>
      <c r="N54" s="86">
        <v>29944818</v>
      </c>
      <c r="O54" s="89"/>
    </row>
    <row r="55" spans="2:15" ht="12" customHeight="1" x14ac:dyDescent="0.2">
      <c r="B55" s="47" t="s">
        <v>48</v>
      </c>
      <c r="C55" s="48"/>
      <c r="D55" s="48"/>
      <c r="E55" s="48"/>
      <c r="F55" s="48"/>
      <c r="G55" s="48"/>
      <c r="H55" s="48"/>
      <c r="I55" s="48"/>
      <c r="J55" s="48"/>
      <c r="K55" s="48"/>
      <c r="L55" s="48"/>
      <c r="M55" s="48"/>
      <c r="N55" s="49"/>
      <c r="O55" s="89"/>
    </row>
    <row r="56" spans="2:15" ht="12" customHeight="1" x14ac:dyDescent="0.2">
      <c r="B56" s="20" t="s">
        <v>52</v>
      </c>
      <c r="C56" s="20" t="s">
        <v>212</v>
      </c>
      <c r="D56" s="84">
        <v>8.85</v>
      </c>
      <c r="E56" s="84">
        <v>8.85</v>
      </c>
      <c r="F56" s="84">
        <v>8.85</v>
      </c>
      <c r="G56" s="84">
        <v>8.85</v>
      </c>
      <c r="H56" s="84">
        <v>8.85</v>
      </c>
      <c r="I56" s="84">
        <v>8.85</v>
      </c>
      <c r="J56" s="84">
        <v>8.85</v>
      </c>
      <c r="K56" s="81">
        <v>0</v>
      </c>
      <c r="L56" s="82">
        <v>3</v>
      </c>
      <c r="M56" s="86">
        <v>536220</v>
      </c>
      <c r="N56" s="86">
        <v>4745547</v>
      </c>
      <c r="O56" s="90"/>
    </row>
    <row r="57" spans="2:15" ht="12" customHeight="1" x14ac:dyDescent="0.2">
      <c r="B57" s="20" t="s">
        <v>53</v>
      </c>
      <c r="C57" s="20" t="s">
        <v>144</v>
      </c>
      <c r="D57" s="84">
        <v>18</v>
      </c>
      <c r="E57" s="84">
        <v>18.3</v>
      </c>
      <c r="F57" s="84">
        <v>18</v>
      </c>
      <c r="G57" s="84">
        <v>18.170000000000002</v>
      </c>
      <c r="H57" s="84">
        <v>17.95</v>
      </c>
      <c r="I57" s="84">
        <v>18.05</v>
      </c>
      <c r="J57" s="84">
        <v>18</v>
      </c>
      <c r="K57" s="81">
        <v>0.28000000000000003</v>
      </c>
      <c r="L57" s="82">
        <v>39</v>
      </c>
      <c r="M57" s="86">
        <v>4659882</v>
      </c>
      <c r="N57" s="86">
        <v>84650697</v>
      </c>
      <c r="O57" s="90"/>
    </row>
    <row r="58" spans="2:15" ht="12" customHeight="1" x14ac:dyDescent="0.2">
      <c r="B58" s="20" t="s">
        <v>54</v>
      </c>
      <c r="C58" s="20" t="s">
        <v>151</v>
      </c>
      <c r="D58" s="84">
        <v>3.91</v>
      </c>
      <c r="E58" s="84">
        <v>3.91</v>
      </c>
      <c r="F58" s="84">
        <v>3.9</v>
      </c>
      <c r="G58" s="84">
        <v>3.91</v>
      </c>
      <c r="H58" s="84">
        <v>3.92</v>
      </c>
      <c r="I58" s="84">
        <v>3.9</v>
      </c>
      <c r="J58" s="84">
        <v>3.91</v>
      </c>
      <c r="K58" s="81">
        <v>-0.26</v>
      </c>
      <c r="L58" s="82">
        <v>2</v>
      </c>
      <c r="M58" s="86">
        <v>1473000</v>
      </c>
      <c r="N58" s="86">
        <v>5758280</v>
      </c>
      <c r="O58" s="90"/>
    </row>
    <row r="59" spans="2:15" ht="12" customHeight="1" x14ac:dyDescent="0.2">
      <c r="B59" s="20" t="s">
        <v>138</v>
      </c>
      <c r="C59" s="20" t="s">
        <v>139</v>
      </c>
      <c r="D59" s="84">
        <v>35</v>
      </c>
      <c r="E59" s="84">
        <v>35</v>
      </c>
      <c r="F59" s="84">
        <v>35</v>
      </c>
      <c r="G59" s="84">
        <v>35</v>
      </c>
      <c r="H59" s="84">
        <v>33.42</v>
      </c>
      <c r="I59" s="84">
        <v>35</v>
      </c>
      <c r="J59" s="84">
        <v>34.5</v>
      </c>
      <c r="K59" s="81">
        <v>1.45</v>
      </c>
      <c r="L59" s="82">
        <v>5</v>
      </c>
      <c r="M59" s="86">
        <v>335250</v>
      </c>
      <c r="N59" s="86">
        <v>11733750</v>
      </c>
      <c r="O59" s="90"/>
    </row>
    <row r="60" spans="2:15" ht="12" customHeight="1" x14ac:dyDescent="0.2">
      <c r="B60" s="20" t="s">
        <v>103</v>
      </c>
      <c r="C60" s="20" t="s">
        <v>137</v>
      </c>
      <c r="D60" s="84">
        <v>18.05</v>
      </c>
      <c r="E60" s="84">
        <v>18.05</v>
      </c>
      <c r="F60" s="84">
        <v>18.05</v>
      </c>
      <c r="G60" s="84">
        <v>18.05</v>
      </c>
      <c r="H60" s="84">
        <v>18.59</v>
      </c>
      <c r="I60" s="84">
        <v>18.05</v>
      </c>
      <c r="J60" s="84">
        <v>18.5</v>
      </c>
      <c r="K60" s="81">
        <v>-2.4300000000000002</v>
      </c>
      <c r="L60" s="82">
        <v>1</v>
      </c>
      <c r="M60" s="86">
        <v>50000</v>
      </c>
      <c r="N60" s="86">
        <v>902500</v>
      </c>
      <c r="O60" s="90"/>
    </row>
    <row r="61" spans="2:15" ht="12" customHeight="1" x14ac:dyDescent="0.2">
      <c r="B61" s="20" t="s">
        <v>55</v>
      </c>
      <c r="C61" s="43"/>
      <c r="D61" s="44"/>
      <c r="E61" s="44"/>
      <c r="F61" s="44"/>
      <c r="G61" s="44"/>
      <c r="H61" s="44"/>
      <c r="I61" s="44"/>
      <c r="J61" s="44"/>
      <c r="K61" s="45"/>
      <c r="L61" s="82">
        <v>50</v>
      </c>
      <c r="M61" s="86">
        <v>7054352</v>
      </c>
      <c r="N61" s="86">
        <v>107790774</v>
      </c>
      <c r="O61" s="90"/>
    </row>
    <row r="62" spans="2:15" ht="12" customHeight="1" x14ac:dyDescent="0.2">
      <c r="B62" s="47" t="s">
        <v>104</v>
      </c>
      <c r="C62" s="48"/>
      <c r="D62" s="48"/>
      <c r="E62" s="48"/>
      <c r="F62" s="48"/>
      <c r="G62" s="48"/>
      <c r="H62" s="48"/>
      <c r="I62" s="48"/>
      <c r="J62" s="48"/>
      <c r="K62" s="48"/>
      <c r="L62" s="48"/>
      <c r="M62" s="48"/>
      <c r="N62" s="49"/>
      <c r="O62" s="90"/>
    </row>
    <row r="63" spans="2:15" ht="12" customHeight="1" x14ac:dyDescent="0.2">
      <c r="B63" s="20" t="s">
        <v>105</v>
      </c>
      <c r="C63" s="20" t="s">
        <v>169</v>
      </c>
      <c r="D63" s="84">
        <v>4</v>
      </c>
      <c r="E63" s="84">
        <v>4.05</v>
      </c>
      <c r="F63" s="84">
        <v>3.7</v>
      </c>
      <c r="G63" s="84">
        <v>3.81</v>
      </c>
      <c r="H63" s="84">
        <v>3.7</v>
      </c>
      <c r="I63" s="84">
        <v>3.8</v>
      </c>
      <c r="J63" s="84">
        <v>3.77</v>
      </c>
      <c r="K63" s="81">
        <v>0.8</v>
      </c>
      <c r="L63" s="82">
        <v>25</v>
      </c>
      <c r="M63" s="86">
        <v>3704144</v>
      </c>
      <c r="N63" s="86">
        <v>14127283</v>
      </c>
      <c r="O63" s="91"/>
    </row>
    <row r="64" spans="2:15" ht="12" customHeight="1" x14ac:dyDescent="0.2">
      <c r="B64" s="20" t="s">
        <v>110</v>
      </c>
      <c r="C64" s="21" t="s">
        <v>160</v>
      </c>
      <c r="D64" s="84">
        <v>9.4</v>
      </c>
      <c r="E64" s="84">
        <v>9.4</v>
      </c>
      <c r="F64" s="84">
        <v>9.1</v>
      </c>
      <c r="G64" s="84">
        <v>9.26</v>
      </c>
      <c r="H64" s="84">
        <v>9.59</v>
      </c>
      <c r="I64" s="84">
        <v>9.25</v>
      </c>
      <c r="J64" s="84">
        <v>9.6</v>
      </c>
      <c r="K64" s="81">
        <v>-3.65</v>
      </c>
      <c r="L64" s="82">
        <v>15</v>
      </c>
      <c r="M64" s="86">
        <v>73743000</v>
      </c>
      <c r="N64" s="86">
        <v>682757750</v>
      </c>
      <c r="O64" s="91"/>
    </row>
    <row r="65" spans="2:15" ht="12" customHeight="1" x14ac:dyDescent="0.2">
      <c r="B65" s="20" t="s">
        <v>113</v>
      </c>
      <c r="C65" s="43"/>
      <c r="D65" s="44"/>
      <c r="E65" s="44"/>
      <c r="F65" s="44"/>
      <c r="G65" s="44"/>
      <c r="H65" s="44"/>
      <c r="I65" s="44"/>
      <c r="J65" s="44"/>
      <c r="K65" s="45"/>
      <c r="L65" s="82">
        <v>40</v>
      </c>
      <c r="M65" s="86">
        <v>77447144</v>
      </c>
      <c r="N65" s="86">
        <v>696885033</v>
      </c>
      <c r="O65" s="41"/>
    </row>
    <row r="66" spans="2:15" ht="13.5" customHeight="1" x14ac:dyDescent="0.2">
      <c r="B66" s="20" t="s">
        <v>56</v>
      </c>
      <c r="C66" s="43"/>
      <c r="D66" s="44"/>
      <c r="E66" s="44"/>
      <c r="F66" s="44"/>
      <c r="G66" s="44"/>
      <c r="H66" s="44"/>
      <c r="I66" s="44"/>
      <c r="J66" s="44"/>
      <c r="K66" s="45"/>
      <c r="L66" s="33">
        <f>L33+L37+L40+L44+L54+L61+L65</f>
        <v>503</v>
      </c>
      <c r="M66" s="32">
        <f>M33+M37+M40+M44+M54+M61+M65</f>
        <v>1303213950</v>
      </c>
      <c r="N66" s="32">
        <f>N33+N37+N40+N44+N54+N61+N65</f>
        <v>2192402483</v>
      </c>
      <c r="O66" s="41"/>
    </row>
    <row r="67" spans="2:15" ht="17.25" customHeight="1" x14ac:dyDescent="0.2">
      <c r="B67" s="60" t="s">
        <v>270</v>
      </c>
      <c r="C67" s="60"/>
      <c r="D67" s="60"/>
      <c r="E67" s="60"/>
      <c r="F67" s="28"/>
      <c r="G67" s="8"/>
      <c r="H67" s="8"/>
      <c r="I67" s="8"/>
      <c r="J67" s="8"/>
      <c r="K67" s="8"/>
      <c r="L67" s="92"/>
      <c r="M67" s="93"/>
      <c r="N67" s="93"/>
    </row>
    <row r="68" spans="2:15" ht="67.5" customHeight="1" x14ac:dyDescent="0.2">
      <c r="B68" s="31" t="s">
        <v>206</v>
      </c>
      <c r="C68" s="61" t="s">
        <v>205</v>
      </c>
      <c r="D68" s="61"/>
      <c r="E68" s="61"/>
      <c r="F68" s="61"/>
      <c r="G68" s="61"/>
      <c r="H68" s="61"/>
      <c r="I68" s="61"/>
      <c r="J68" s="61"/>
      <c r="K68" s="61"/>
      <c r="L68" s="61"/>
      <c r="M68" s="61"/>
      <c r="N68" s="61"/>
    </row>
    <row r="69" spans="2:15" ht="17.25" customHeight="1" x14ac:dyDescent="0.2">
      <c r="B69" s="54" t="s">
        <v>57</v>
      </c>
      <c r="C69" s="54"/>
      <c r="D69" s="54"/>
      <c r="E69" s="54"/>
      <c r="F69" s="8"/>
      <c r="G69" s="8"/>
      <c r="H69" s="8"/>
      <c r="I69" s="59" t="s">
        <v>58</v>
      </c>
      <c r="J69" s="59"/>
      <c r="K69" s="59"/>
      <c r="L69" s="59"/>
      <c r="M69" s="59"/>
      <c r="N69" s="59"/>
    </row>
    <row r="70" spans="2:15" ht="27.75" customHeight="1" x14ac:dyDescent="0.2">
      <c r="B70" s="18" t="s">
        <v>59</v>
      </c>
      <c r="C70" s="7" t="s">
        <v>18</v>
      </c>
      <c r="D70" s="7" t="s">
        <v>60</v>
      </c>
      <c r="E70" s="19" t="s">
        <v>5</v>
      </c>
      <c r="F70" s="8"/>
      <c r="G70" s="8"/>
      <c r="H70" s="8"/>
      <c r="I70" s="56" t="s">
        <v>59</v>
      </c>
      <c r="J70" s="57"/>
      <c r="K70" s="58"/>
      <c r="L70" s="17" t="s">
        <v>18</v>
      </c>
      <c r="M70" s="17" t="s">
        <v>60</v>
      </c>
      <c r="N70" s="17" t="s">
        <v>5</v>
      </c>
    </row>
    <row r="71" spans="2:15" ht="15" customHeight="1" x14ac:dyDescent="0.2">
      <c r="B71" s="79" t="s">
        <v>38</v>
      </c>
      <c r="C71" s="84">
        <v>4.0199999999999996</v>
      </c>
      <c r="D71" s="81">
        <v>9.84</v>
      </c>
      <c r="E71" s="85">
        <v>784128</v>
      </c>
      <c r="F71" s="8"/>
      <c r="G71" s="8"/>
      <c r="H71" s="8"/>
      <c r="I71" s="79" t="s">
        <v>165</v>
      </c>
      <c r="J71" s="79"/>
      <c r="K71" s="79"/>
      <c r="L71" s="84">
        <v>1.55</v>
      </c>
      <c r="M71" s="81">
        <v>-6.06</v>
      </c>
      <c r="N71" s="85">
        <v>1100000</v>
      </c>
    </row>
    <row r="72" spans="2:15" ht="15" customHeight="1" x14ac:dyDescent="0.2">
      <c r="B72" s="79" t="s">
        <v>124</v>
      </c>
      <c r="C72" s="84">
        <v>0.84</v>
      </c>
      <c r="D72" s="81">
        <v>9.09</v>
      </c>
      <c r="E72" s="85">
        <v>53010000</v>
      </c>
      <c r="F72" s="8"/>
      <c r="G72" s="8"/>
      <c r="H72" s="8"/>
      <c r="I72" s="94" t="s">
        <v>272</v>
      </c>
      <c r="J72" s="77"/>
      <c r="K72" s="80"/>
      <c r="L72" s="84">
        <v>0.8</v>
      </c>
      <c r="M72" s="81">
        <v>-5.88</v>
      </c>
      <c r="N72" s="85">
        <v>5367648</v>
      </c>
    </row>
    <row r="73" spans="2:15" ht="15" customHeight="1" x14ac:dyDescent="0.2">
      <c r="B73" s="79" t="s">
        <v>97</v>
      </c>
      <c r="C73" s="84">
        <v>3.6</v>
      </c>
      <c r="D73" s="81">
        <v>9.09</v>
      </c>
      <c r="E73" s="85">
        <v>625000</v>
      </c>
      <c r="F73" s="8"/>
      <c r="G73" s="8"/>
      <c r="H73" s="8"/>
      <c r="I73" s="79" t="s">
        <v>273</v>
      </c>
      <c r="J73" s="79"/>
      <c r="K73" s="79"/>
      <c r="L73" s="84">
        <v>0.72</v>
      </c>
      <c r="M73" s="81">
        <v>-5.26</v>
      </c>
      <c r="N73" s="85">
        <v>1000000</v>
      </c>
    </row>
    <row r="74" spans="2:15" ht="15" customHeight="1" x14ac:dyDescent="0.2">
      <c r="B74" s="79" t="s">
        <v>271</v>
      </c>
      <c r="C74" s="84">
        <v>1.1499999999999999</v>
      </c>
      <c r="D74" s="81">
        <v>4.55</v>
      </c>
      <c r="E74" s="85">
        <v>2000000</v>
      </c>
      <c r="F74" s="8"/>
      <c r="G74" s="8"/>
      <c r="H74" s="8"/>
      <c r="I74" s="79" t="s">
        <v>274</v>
      </c>
      <c r="J74" s="79"/>
      <c r="K74" s="79"/>
      <c r="L74" s="84">
        <v>9.25</v>
      </c>
      <c r="M74" s="81">
        <v>-3.65</v>
      </c>
      <c r="N74" s="85">
        <v>73743000</v>
      </c>
    </row>
    <row r="75" spans="2:15" ht="15" customHeight="1" x14ac:dyDescent="0.2">
      <c r="B75" s="79" t="s">
        <v>210</v>
      </c>
      <c r="C75" s="84">
        <v>1.3</v>
      </c>
      <c r="D75" s="81">
        <v>4</v>
      </c>
      <c r="E75" s="85">
        <v>483990</v>
      </c>
      <c r="F75" s="8"/>
      <c r="G75" s="8"/>
      <c r="H75" s="8"/>
      <c r="I75" s="94" t="s">
        <v>70</v>
      </c>
      <c r="J75" s="77"/>
      <c r="K75" s="80"/>
      <c r="L75" s="84">
        <v>1.74</v>
      </c>
      <c r="M75" s="81">
        <v>-3.33</v>
      </c>
      <c r="N75" s="85">
        <v>17600000</v>
      </c>
    </row>
    <row r="76" spans="2:15" ht="15" customHeight="1" x14ac:dyDescent="0.2">
      <c r="B76" s="55" t="s">
        <v>5</v>
      </c>
      <c r="C76" s="55"/>
      <c r="D76" s="55"/>
      <c r="E76" s="55"/>
      <c r="F76" s="8"/>
      <c r="G76" s="8"/>
      <c r="H76" s="8"/>
      <c r="I76" s="54" t="s">
        <v>61</v>
      </c>
      <c r="J76" s="54"/>
      <c r="K76" s="54"/>
      <c r="L76" s="54"/>
      <c r="M76" s="54"/>
      <c r="N76" s="54"/>
    </row>
    <row r="77" spans="2:15" ht="27" customHeight="1" x14ac:dyDescent="0.2">
      <c r="B77" s="6" t="s">
        <v>59</v>
      </c>
      <c r="C77" s="7" t="s">
        <v>18</v>
      </c>
      <c r="D77" s="7" t="s">
        <v>62</v>
      </c>
      <c r="E77" s="7" t="s">
        <v>5</v>
      </c>
      <c r="F77" s="8"/>
      <c r="G77" s="8"/>
      <c r="H77" s="8"/>
      <c r="I77" s="62" t="s">
        <v>59</v>
      </c>
      <c r="J77" s="63"/>
      <c r="K77" s="64"/>
      <c r="L77" s="7" t="s">
        <v>18</v>
      </c>
      <c r="M77" s="7" t="s">
        <v>60</v>
      </c>
      <c r="N77" s="7" t="s">
        <v>22</v>
      </c>
    </row>
    <row r="78" spans="2:15" ht="15" customHeight="1" x14ac:dyDescent="0.2">
      <c r="B78" s="79" t="s">
        <v>85</v>
      </c>
      <c r="C78" s="84">
        <v>0.75</v>
      </c>
      <c r="D78" s="81">
        <v>0</v>
      </c>
      <c r="E78" s="85">
        <v>294900000</v>
      </c>
      <c r="F78" s="8"/>
      <c r="G78" s="8"/>
      <c r="H78" s="8"/>
      <c r="I78" s="79" t="s">
        <v>274</v>
      </c>
      <c r="J78" s="79"/>
      <c r="K78" s="79"/>
      <c r="L78" s="84">
        <v>9.25</v>
      </c>
      <c r="M78" s="81">
        <v>-3.65</v>
      </c>
      <c r="N78" s="85">
        <v>682757750</v>
      </c>
    </row>
    <row r="79" spans="2:15" ht="15" customHeight="1" x14ac:dyDescent="0.2">
      <c r="B79" s="79" t="s">
        <v>277</v>
      </c>
      <c r="C79" s="84">
        <v>1</v>
      </c>
      <c r="D79" s="81">
        <v>-0.99</v>
      </c>
      <c r="E79" s="85">
        <v>246856873</v>
      </c>
      <c r="F79" s="8"/>
      <c r="G79" s="8"/>
      <c r="H79" s="8"/>
      <c r="I79" s="94" t="s">
        <v>275</v>
      </c>
      <c r="J79" s="77"/>
      <c r="K79" s="80"/>
      <c r="L79" s="84">
        <v>1.56</v>
      </c>
      <c r="M79" s="81">
        <v>0</v>
      </c>
      <c r="N79" s="85">
        <v>279802702</v>
      </c>
    </row>
    <row r="80" spans="2:15" ht="15" customHeight="1" x14ac:dyDescent="0.2">
      <c r="B80" s="79" t="s">
        <v>275</v>
      </c>
      <c r="C80" s="84">
        <v>1.56</v>
      </c>
      <c r="D80" s="81">
        <v>0</v>
      </c>
      <c r="E80" s="85">
        <v>176689562</v>
      </c>
      <c r="F80" s="8"/>
      <c r="G80" s="8"/>
      <c r="H80" s="8"/>
      <c r="I80" s="79" t="s">
        <v>277</v>
      </c>
      <c r="J80" s="79"/>
      <c r="K80" s="79"/>
      <c r="L80" s="84">
        <v>1</v>
      </c>
      <c r="M80" s="81">
        <v>-0.99</v>
      </c>
      <c r="N80" s="85">
        <v>246806873</v>
      </c>
    </row>
    <row r="81" spans="2:14" ht="15" customHeight="1" x14ac:dyDescent="0.2">
      <c r="B81" s="79" t="s">
        <v>71</v>
      </c>
      <c r="C81" s="84">
        <v>0.97</v>
      </c>
      <c r="D81" s="81">
        <v>-1.02</v>
      </c>
      <c r="E81" s="85">
        <v>111210470</v>
      </c>
      <c r="F81" s="8"/>
      <c r="G81" s="8"/>
      <c r="H81" s="8"/>
      <c r="I81" s="94" t="s">
        <v>85</v>
      </c>
      <c r="J81" s="77"/>
      <c r="K81" s="80"/>
      <c r="L81" s="84">
        <v>0.75</v>
      </c>
      <c r="M81" s="81">
        <v>0</v>
      </c>
      <c r="N81" s="85">
        <v>221485000</v>
      </c>
    </row>
    <row r="82" spans="2:14" ht="15" customHeight="1" x14ac:dyDescent="0.2">
      <c r="B82" s="79" t="s">
        <v>86</v>
      </c>
      <c r="C82" s="84">
        <v>1.24</v>
      </c>
      <c r="D82" s="81">
        <v>-2.36</v>
      </c>
      <c r="E82" s="85">
        <v>104600000</v>
      </c>
      <c r="F82" s="8"/>
      <c r="G82" s="8"/>
      <c r="H82" s="8"/>
      <c r="I82" s="94" t="s">
        <v>276</v>
      </c>
      <c r="J82" s="77"/>
      <c r="K82" s="80"/>
      <c r="L82" s="84">
        <v>1.3</v>
      </c>
      <c r="M82" s="81">
        <v>0</v>
      </c>
      <c r="N82" s="85">
        <v>130758362</v>
      </c>
    </row>
    <row r="83" spans="2:14" ht="13.5" customHeight="1" x14ac:dyDescent="0.2">
      <c r="B83" s="8"/>
      <c r="C83" s="8"/>
      <c r="D83" s="8"/>
      <c r="E83" s="8"/>
      <c r="F83" s="8"/>
      <c r="G83" s="8"/>
      <c r="H83" s="8"/>
      <c r="I83" s="8"/>
      <c r="J83" s="8"/>
      <c r="K83" s="8"/>
      <c r="L83" s="8"/>
      <c r="M83" s="8"/>
      <c r="N83" s="8"/>
    </row>
    <row r="84" spans="2:14" ht="13.5" customHeight="1" x14ac:dyDescent="0.2"/>
    <row r="85" spans="2:14" ht="13.5" customHeight="1" x14ac:dyDescent="0.2">
      <c r="E85" s="16"/>
    </row>
    <row r="86" spans="2:14" ht="15" customHeight="1" x14ac:dyDescent="0.2">
      <c r="E86" s="16"/>
    </row>
    <row r="87" spans="2:14" ht="15" customHeight="1" x14ac:dyDescent="0.2">
      <c r="E87" s="16"/>
    </row>
    <row r="88" spans="2:14" ht="12.75" customHeight="1" x14ac:dyDescent="0.2">
      <c r="E88" s="16"/>
      <c r="I88" s="96"/>
    </row>
    <row r="89" spans="2:14" ht="15" customHeight="1" x14ac:dyDescent="0.2">
      <c r="E89" s="16"/>
    </row>
    <row r="90" spans="2:14" ht="15" customHeight="1" x14ac:dyDescent="0.2"/>
    <row r="91" spans="2:14" ht="15" customHeight="1" x14ac:dyDescent="0.2"/>
    <row r="92" spans="2:14" ht="15.75" customHeight="1" x14ac:dyDescent="0.2"/>
    <row r="93" spans="2:14" ht="13.5" customHeight="1" x14ac:dyDescent="0.2"/>
    <row r="94" spans="2:14" ht="15.75" customHeight="1" x14ac:dyDescent="0.2"/>
    <row r="95" spans="2:14" ht="18" customHeight="1" x14ac:dyDescent="0.2"/>
    <row r="96" spans="2:14" ht="19.5" customHeight="1" x14ac:dyDescent="0.2"/>
  </sheetData>
  <mergeCells count="32">
    <mergeCell ref="I82:K82"/>
    <mergeCell ref="I76:N76"/>
    <mergeCell ref="C68:N68"/>
    <mergeCell ref="I81:K81"/>
    <mergeCell ref="I77:K77"/>
    <mergeCell ref="I79:K79"/>
    <mergeCell ref="B45:N45"/>
    <mergeCell ref="B55:N55"/>
    <mergeCell ref="B69:E69"/>
    <mergeCell ref="B76:E76"/>
    <mergeCell ref="I70:K70"/>
    <mergeCell ref="I69:N69"/>
    <mergeCell ref="B62:N62"/>
    <mergeCell ref="C65:K65"/>
    <mergeCell ref="C61:K61"/>
    <mergeCell ref="C54:K54"/>
    <mergeCell ref="I75:K75"/>
    <mergeCell ref="C66:K66"/>
    <mergeCell ref="B67:E67"/>
    <mergeCell ref="I72:K72"/>
    <mergeCell ref="C44:K44"/>
    <mergeCell ref="C4:D4"/>
    <mergeCell ref="C6:D6"/>
    <mergeCell ref="C7:D7"/>
    <mergeCell ref="B41:N41"/>
    <mergeCell ref="B17:N17"/>
    <mergeCell ref="C5:D5"/>
    <mergeCell ref="C33:K33"/>
    <mergeCell ref="B34:N34"/>
    <mergeCell ref="C37:K37"/>
    <mergeCell ref="B38:N38"/>
    <mergeCell ref="C40:K40"/>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8"/>
  <sheetViews>
    <sheetView workbookViewId="0">
      <selection activeCell="F19" sqref="F19"/>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6" ht="5.25" customHeight="1" x14ac:dyDescent="0.2"/>
    <row r="2" spans="2:6" ht="5.25" customHeight="1" x14ac:dyDescent="0.2"/>
    <row r="3" spans="2:6" ht="18" customHeight="1" x14ac:dyDescent="0.25">
      <c r="B3" s="65" t="s">
        <v>63</v>
      </c>
      <c r="C3" s="65"/>
      <c r="D3" s="65"/>
      <c r="E3" s="65"/>
      <c r="F3" s="5"/>
    </row>
    <row r="4" spans="2:6" ht="18" customHeight="1" x14ac:dyDescent="0.25">
      <c r="B4" s="65" t="s">
        <v>259</v>
      </c>
      <c r="C4" s="65"/>
      <c r="D4" s="65"/>
      <c r="E4" s="65"/>
      <c r="F4" s="65"/>
    </row>
    <row r="5" spans="2:6" ht="18" customHeight="1" x14ac:dyDescent="0.25">
      <c r="B5" s="30"/>
      <c r="C5" s="30"/>
      <c r="D5" s="30"/>
      <c r="E5" s="30"/>
      <c r="F5" s="30"/>
    </row>
    <row r="6" spans="2:6" ht="18" customHeight="1" x14ac:dyDescent="0.25">
      <c r="B6" s="42"/>
      <c r="C6" s="42"/>
      <c r="D6" s="42"/>
      <c r="E6" s="42"/>
      <c r="F6" s="42"/>
    </row>
    <row r="7" spans="2:6" ht="18" customHeight="1" x14ac:dyDescent="0.2">
      <c r="D7" s="15" t="s">
        <v>162</v>
      </c>
    </row>
    <row r="8" spans="2:6" ht="41.25" customHeight="1" x14ac:dyDescent="0.2">
      <c r="B8" s="4" t="s">
        <v>11</v>
      </c>
      <c r="C8" s="3" t="s">
        <v>12</v>
      </c>
      <c r="D8" s="2" t="s">
        <v>21</v>
      </c>
      <c r="E8" s="3" t="s">
        <v>64</v>
      </c>
      <c r="F8" s="3" t="s">
        <v>65</v>
      </c>
    </row>
    <row r="9" spans="2:6" ht="17.25" customHeight="1" x14ac:dyDescent="0.2">
      <c r="B9" s="68" t="s">
        <v>66</v>
      </c>
      <c r="C9" s="69"/>
      <c r="D9" s="69"/>
      <c r="E9" s="69"/>
      <c r="F9" s="70"/>
    </row>
    <row r="10" spans="2:6" ht="17.25" customHeight="1" x14ac:dyDescent="0.2">
      <c r="B10" s="22" t="s">
        <v>143</v>
      </c>
      <c r="C10" s="29" t="s">
        <v>177</v>
      </c>
      <c r="D10" s="95">
        <v>1</v>
      </c>
      <c r="E10" s="95">
        <v>5000000</v>
      </c>
      <c r="F10" s="95">
        <v>11450000</v>
      </c>
    </row>
    <row r="11" spans="2:6" ht="17.25" customHeight="1" x14ac:dyDescent="0.2">
      <c r="B11" s="22" t="s">
        <v>24</v>
      </c>
      <c r="C11" s="29" t="s">
        <v>185</v>
      </c>
      <c r="D11" s="95">
        <v>1</v>
      </c>
      <c r="E11" s="95">
        <v>100000</v>
      </c>
      <c r="F11" s="95">
        <v>159000</v>
      </c>
    </row>
    <row r="12" spans="2:6" ht="17.25" customHeight="1" x14ac:dyDescent="0.2">
      <c r="B12" s="22" t="s">
        <v>127</v>
      </c>
      <c r="C12" s="29" t="s">
        <v>208</v>
      </c>
      <c r="D12" s="95">
        <v>1</v>
      </c>
      <c r="E12" s="95">
        <v>500000</v>
      </c>
      <c r="F12" s="95">
        <v>1160000</v>
      </c>
    </row>
    <row r="13" spans="2:6" ht="17.25" customHeight="1" x14ac:dyDescent="0.2">
      <c r="B13" s="22" t="s">
        <v>70</v>
      </c>
      <c r="C13" s="29" t="s">
        <v>182</v>
      </c>
      <c r="D13" s="95">
        <v>1</v>
      </c>
      <c r="E13" s="95">
        <v>400000</v>
      </c>
      <c r="F13" s="95">
        <v>708000</v>
      </c>
    </row>
    <row r="14" spans="2:6" ht="17.25" customHeight="1" x14ac:dyDescent="0.2">
      <c r="B14" s="66" t="s">
        <v>174</v>
      </c>
      <c r="C14" s="67"/>
      <c r="D14" s="36">
        <f>SUM(D10:D13)</f>
        <v>4</v>
      </c>
      <c r="E14" s="36">
        <f>SUM(E10:E13)</f>
        <v>6000000</v>
      </c>
      <c r="F14" s="36">
        <f>SUM(F10:F13)</f>
        <v>13477000</v>
      </c>
    </row>
    <row r="15" spans="2:6" ht="17.25" customHeight="1" x14ac:dyDescent="0.2">
      <c r="B15" s="68" t="s">
        <v>48</v>
      </c>
      <c r="C15" s="69"/>
      <c r="D15" s="69"/>
      <c r="E15" s="69"/>
      <c r="F15" s="70"/>
    </row>
    <row r="16" spans="2:6" ht="17.25" customHeight="1" x14ac:dyDescent="0.2">
      <c r="B16" s="22" t="s">
        <v>103</v>
      </c>
      <c r="C16" s="22" t="s">
        <v>137</v>
      </c>
      <c r="D16" s="95">
        <v>1</v>
      </c>
      <c r="E16" s="95">
        <v>50000</v>
      </c>
      <c r="F16" s="95">
        <v>902500</v>
      </c>
    </row>
    <row r="17" spans="2:7" ht="17.25" customHeight="1" x14ac:dyDescent="0.2">
      <c r="B17" s="66" t="s">
        <v>278</v>
      </c>
      <c r="C17" s="67"/>
      <c r="D17" s="95">
        <f>SUM(D16)</f>
        <v>1</v>
      </c>
      <c r="E17" s="95">
        <f>SUM(E16)</f>
        <v>50000</v>
      </c>
      <c r="F17" s="95">
        <f>SUM(F16)</f>
        <v>902500</v>
      </c>
    </row>
    <row r="18" spans="2:7" ht="18" customHeight="1" x14ac:dyDescent="0.2">
      <c r="B18" s="66" t="s">
        <v>56</v>
      </c>
      <c r="C18" s="67"/>
      <c r="D18" s="35">
        <f>D14+D17</f>
        <v>5</v>
      </c>
      <c r="E18" s="35">
        <f>E14+E17</f>
        <v>6050000</v>
      </c>
      <c r="F18" s="35">
        <f>F14+F17</f>
        <v>14379500</v>
      </c>
      <c r="G18" s="16"/>
    </row>
  </sheetData>
  <mergeCells count="7">
    <mergeCell ref="B3:E3"/>
    <mergeCell ref="B4:F4"/>
    <mergeCell ref="B18:C18"/>
    <mergeCell ref="B9:F9"/>
    <mergeCell ref="B14:C14"/>
    <mergeCell ref="B15:F15"/>
    <mergeCell ref="B17:C17"/>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opLeftCell="A22" workbookViewId="0">
      <selection activeCell="E48" sqref="E48"/>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71" t="s">
        <v>260</v>
      </c>
      <c r="C1" s="71"/>
      <c r="D1" s="71"/>
      <c r="E1" s="71"/>
      <c r="F1" s="71"/>
      <c r="G1" s="71"/>
    </row>
    <row r="2" spans="2:7" ht="48.75" customHeight="1" x14ac:dyDescent="0.2">
      <c r="B2" s="1" t="s">
        <v>11</v>
      </c>
      <c r="C2" s="1" t="s">
        <v>12</v>
      </c>
      <c r="D2" s="1" t="s">
        <v>78</v>
      </c>
      <c r="E2" s="1" t="s">
        <v>79</v>
      </c>
      <c r="F2" s="1" t="s">
        <v>80</v>
      </c>
      <c r="G2" s="1" t="s">
        <v>81</v>
      </c>
    </row>
    <row r="3" spans="2:7" ht="14.45" customHeight="1" x14ac:dyDescent="0.2">
      <c r="B3" s="68" t="s">
        <v>66</v>
      </c>
      <c r="C3" s="69"/>
      <c r="D3" s="69"/>
      <c r="E3" s="69"/>
      <c r="F3" s="69"/>
      <c r="G3" s="70"/>
    </row>
    <row r="4" spans="2:7" ht="14.45" customHeight="1" x14ac:dyDescent="0.2">
      <c r="B4" s="22" t="s">
        <v>26</v>
      </c>
      <c r="C4" s="29" t="s">
        <v>190</v>
      </c>
      <c r="D4" s="25">
        <v>0.91</v>
      </c>
      <c r="E4" s="26" t="s">
        <v>84</v>
      </c>
      <c r="F4" s="27">
        <v>0.9</v>
      </c>
      <c r="G4" s="27">
        <v>0.93</v>
      </c>
    </row>
    <row r="5" spans="2:7" ht="14.45" customHeight="1" x14ac:dyDescent="0.2">
      <c r="B5" s="22" t="s">
        <v>140</v>
      </c>
      <c r="C5" s="29" t="s">
        <v>197</v>
      </c>
      <c r="D5" s="25">
        <v>0.96</v>
      </c>
      <c r="E5" s="26" t="s">
        <v>84</v>
      </c>
      <c r="F5" s="27" t="s">
        <v>68</v>
      </c>
      <c r="G5" s="27">
        <v>0.92</v>
      </c>
    </row>
    <row r="6" spans="2:7" ht="14.45" customHeight="1" x14ac:dyDescent="0.2">
      <c r="B6" s="22" t="s">
        <v>83</v>
      </c>
      <c r="C6" s="29" t="s">
        <v>211</v>
      </c>
      <c r="D6" s="25">
        <v>1.1000000000000001</v>
      </c>
      <c r="E6" s="26" t="s">
        <v>84</v>
      </c>
      <c r="F6" s="27">
        <v>1</v>
      </c>
      <c r="G6" s="27">
        <v>1.1599999999999999</v>
      </c>
    </row>
    <row r="7" spans="2:7" ht="14.45" customHeight="1" x14ac:dyDescent="0.2">
      <c r="B7" s="68" t="s">
        <v>172</v>
      </c>
      <c r="C7" s="69"/>
      <c r="D7" s="69"/>
      <c r="E7" s="69"/>
      <c r="F7" s="69"/>
      <c r="G7" s="70"/>
    </row>
    <row r="8" spans="2:7" ht="14.45" customHeight="1" x14ac:dyDescent="0.2">
      <c r="B8" s="22" t="s">
        <v>72</v>
      </c>
      <c r="C8" s="22" t="s">
        <v>150</v>
      </c>
      <c r="D8" s="25">
        <v>0.9</v>
      </c>
      <c r="E8" s="26" t="s">
        <v>84</v>
      </c>
      <c r="F8" s="27">
        <v>0.9</v>
      </c>
      <c r="G8" s="27">
        <v>0.92</v>
      </c>
    </row>
    <row r="9" spans="2:7" ht="14.45" customHeight="1" x14ac:dyDescent="0.2">
      <c r="B9" s="22" t="s">
        <v>87</v>
      </c>
      <c r="C9" s="22" t="s">
        <v>173</v>
      </c>
      <c r="D9" s="27">
        <v>1.4</v>
      </c>
      <c r="E9" s="26" t="s">
        <v>84</v>
      </c>
      <c r="F9" s="27" t="s">
        <v>68</v>
      </c>
      <c r="G9" s="27" t="s">
        <v>68</v>
      </c>
    </row>
    <row r="10" spans="2:7" ht="14.45" customHeight="1" x14ac:dyDescent="0.2">
      <c r="B10" s="68" t="s">
        <v>67</v>
      </c>
      <c r="C10" s="69"/>
      <c r="D10" s="69"/>
      <c r="E10" s="69"/>
      <c r="F10" s="69"/>
      <c r="G10" s="70"/>
    </row>
    <row r="11" spans="2:7" ht="14.45" customHeight="1" x14ac:dyDescent="0.2">
      <c r="B11" s="22" t="s">
        <v>89</v>
      </c>
      <c r="C11" s="22" t="s">
        <v>116</v>
      </c>
      <c r="D11" s="27">
        <v>1</v>
      </c>
      <c r="E11" s="26" t="s">
        <v>84</v>
      </c>
      <c r="F11" s="27" t="s">
        <v>68</v>
      </c>
      <c r="G11" s="27" t="s">
        <v>68</v>
      </c>
    </row>
    <row r="12" spans="2:7" ht="14.45" customHeight="1" x14ac:dyDescent="0.2">
      <c r="B12" s="22" t="s">
        <v>126</v>
      </c>
      <c r="C12" s="22" t="s">
        <v>125</v>
      </c>
      <c r="D12" s="27">
        <v>0.9</v>
      </c>
      <c r="E12" s="26" t="s">
        <v>84</v>
      </c>
      <c r="F12" s="27" t="s">
        <v>68</v>
      </c>
      <c r="G12" s="27" t="s">
        <v>68</v>
      </c>
    </row>
    <row r="13" spans="2:7" ht="14.45" customHeight="1" x14ac:dyDescent="0.2">
      <c r="B13" s="22" t="s">
        <v>114</v>
      </c>
      <c r="C13" s="22" t="s">
        <v>115</v>
      </c>
      <c r="D13" s="27">
        <v>0.68</v>
      </c>
      <c r="E13" s="26" t="s">
        <v>84</v>
      </c>
      <c r="F13" s="27" t="s">
        <v>68</v>
      </c>
      <c r="G13" s="27" t="s">
        <v>68</v>
      </c>
    </row>
    <row r="14" spans="2:7" ht="14.45" customHeight="1" x14ac:dyDescent="0.2">
      <c r="B14" s="22" t="s">
        <v>202</v>
      </c>
      <c r="C14" s="22" t="s">
        <v>203</v>
      </c>
      <c r="D14" s="27">
        <v>1.27</v>
      </c>
      <c r="E14" s="26" t="s">
        <v>84</v>
      </c>
      <c r="F14" s="27" t="s">
        <v>68</v>
      </c>
      <c r="G14" s="27" t="s">
        <v>68</v>
      </c>
    </row>
    <row r="15" spans="2:7" ht="14.45" customHeight="1" x14ac:dyDescent="0.2">
      <c r="B15" s="22" t="s">
        <v>209</v>
      </c>
      <c r="C15" s="29" t="s">
        <v>146</v>
      </c>
      <c r="D15" s="27">
        <v>0.38</v>
      </c>
      <c r="E15" s="26" t="s">
        <v>84</v>
      </c>
      <c r="F15" s="27">
        <v>0.35</v>
      </c>
      <c r="G15" s="27" t="s">
        <v>68</v>
      </c>
    </row>
    <row r="16" spans="2:7" ht="14.45" customHeight="1" x14ac:dyDescent="0.2">
      <c r="B16" s="22" t="s">
        <v>88</v>
      </c>
      <c r="C16" s="22" t="s">
        <v>145</v>
      </c>
      <c r="D16" s="27">
        <v>0.6</v>
      </c>
      <c r="E16" s="26" t="s">
        <v>84</v>
      </c>
      <c r="F16" s="27" t="s">
        <v>68</v>
      </c>
      <c r="G16" s="27" t="s">
        <v>68</v>
      </c>
    </row>
    <row r="17" spans="2:7" ht="14.45" customHeight="1" x14ac:dyDescent="0.2">
      <c r="B17" s="68" t="s">
        <v>31</v>
      </c>
      <c r="C17" s="69"/>
      <c r="D17" s="69"/>
      <c r="E17" s="69"/>
      <c r="F17" s="69"/>
      <c r="G17" s="70"/>
    </row>
    <row r="18" spans="2:7" ht="14.45" customHeight="1" x14ac:dyDescent="0.2">
      <c r="B18" s="22" t="s">
        <v>90</v>
      </c>
      <c r="C18" s="22" t="s">
        <v>91</v>
      </c>
      <c r="D18" s="27">
        <v>8</v>
      </c>
      <c r="E18" s="26" t="s">
        <v>82</v>
      </c>
      <c r="F18" s="27" t="s">
        <v>68</v>
      </c>
      <c r="G18" s="27" t="s">
        <v>68</v>
      </c>
    </row>
    <row r="19" spans="2:7" ht="14.45" customHeight="1" x14ac:dyDescent="0.2">
      <c r="B19" s="22" t="s">
        <v>92</v>
      </c>
      <c r="C19" s="29" t="s">
        <v>168</v>
      </c>
      <c r="D19" s="27">
        <v>1.69</v>
      </c>
      <c r="E19" s="26" t="s">
        <v>82</v>
      </c>
      <c r="F19" s="27" t="s">
        <v>68</v>
      </c>
      <c r="G19" s="27" t="s">
        <v>68</v>
      </c>
    </row>
    <row r="20" spans="2:7" ht="14.45" customHeight="1" x14ac:dyDescent="0.2">
      <c r="B20" s="22" t="s">
        <v>33</v>
      </c>
      <c r="C20" s="29" t="s">
        <v>149</v>
      </c>
      <c r="D20" s="27">
        <v>3.93</v>
      </c>
      <c r="E20" s="26" t="s">
        <v>82</v>
      </c>
      <c r="F20" s="27" t="s">
        <v>68</v>
      </c>
      <c r="G20" s="27" t="s">
        <v>68</v>
      </c>
    </row>
    <row r="21" spans="2:7" ht="14.45" customHeight="1" x14ac:dyDescent="0.2">
      <c r="B21" s="22" t="s">
        <v>74</v>
      </c>
      <c r="C21" s="29" t="s">
        <v>148</v>
      </c>
      <c r="D21" s="27">
        <v>4.55</v>
      </c>
      <c r="E21" s="26" t="s">
        <v>82</v>
      </c>
      <c r="F21" s="27" t="s">
        <v>68</v>
      </c>
      <c r="G21" s="27" t="s">
        <v>68</v>
      </c>
    </row>
    <row r="22" spans="2:7" ht="14.45" customHeight="1" x14ac:dyDescent="0.2">
      <c r="B22" s="22" t="s">
        <v>93</v>
      </c>
      <c r="C22" s="29" t="s">
        <v>178</v>
      </c>
      <c r="D22" s="27">
        <v>2.9</v>
      </c>
      <c r="E22" s="26" t="s">
        <v>84</v>
      </c>
      <c r="F22" s="27" t="s">
        <v>68</v>
      </c>
      <c r="G22" s="27">
        <v>3</v>
      </c>
    </row>
    <row r="23" spans="2:7" ht="14.45" customHeight="1" x14ac:dyDescent="0.2">
      <c r="B23" s="22" t="s">
        <v>73</v>
      </c>
      <c r="C23" s="29" t="s">
        <v>198</v>
      </c>
      <c r="D23" s="27">
        <v>19.57</v>
      </c>
      <c r="E23" s="26" t="s">
        <v>84</v>
      </c>
      <c r="F23" s="27">
        <v>18.5</v>
      </c>
      <c r="G23" s="27">
        <v>20.5</v>
      </c>
    </row>
    <row r="24" spans="2:7" ht="14.45" customHeight="1" x14ac:dyDescent="0.2">
      <c r="B24" s="22" t="s">
        <v>142</v>
      </c>
      <c r="C24" s="29" t="s">
        <v>134</v>
      </c>
      <c r="D24" s="27">
        <v>45</v>
      </c>
      <c r="E24" s="26" t="s">
        <v>84</v>
      </c>
      <c r="F24" s="27">
        <v>45.1</v>
      </c>
      <c r="G24" s="27">
        <v>49.5</v>
      </c>
    </row>
    <row r="25" spans="2:7" ht="14.45" customHeight="1" x14ac:dyDescent="0.2">
      <c r="B25" s="22" t="s">
        <v>94</v>
      </c>
      <c r="C25" s="22" t="s">
        <v>171</v>
      </c>
      <c r="D25" s="27">
        <v>10.4</v>
      </c>
      <c r="E25" s="26" t="s">
        <v>84</v>
      </c>
      <c r="F25" s="27">
        <v>9.36</v>
      </c>
      <c r="G25" s="27">
        <v>10.5</v>
      </c>
    </row>
    <row r="26" spans="2:7" ht="14.45" customHeight="1" x14ac:dyDescent="0.2">
      <c r="B26" s="68" t="s">
        <v>35</v>
      </c>
      <c r="C26" s="69"/>
      <c r="D26" s="69"/>
      <c r="E26" s="69"/>
      <c r="F26" s="69"/>
      <c r="G26" s="70"/>
    </row>
    <row r="27" spans="2:7" ht="14.45" customHeight="1" x14ac:dyDescent="0.2">
      <c r="B27" s="22" t="s">
        <v>36</v>
      </c>
      <c r="C27" s="22" t="s">
        <v>37</v>
      </c>
      <c r="D27" s="27">
        <v>0.9</v>
      </c>
      <c r="E27" s="26" t="s">
        <v>204</v>
      </c>
      <c r="F27" s="27" t="s">
        <v>68</v>
      </c>
      <c r="G27" s="27" t="s">
        <v>68</v>
      </c>
    </row>
    <row r="28" spans="2:7" ht="14.45" customHeight="1" x14ac:dyDescent="0.2">
      <c r="B28" s="22" t="s">
        <v>75</v>
      </c>
      <c r="C28" s="22" t="s">
        <v>136</v>
      </c>
      <c r="D28" s="27">
        <v>1.7</v>
      </c>
      <c r="E28" s="26" t="s">
        <v>82</v>
      </c>
      <c r="F28" s="27" t="s">
        <v>68</v>
      </c>
      <c r="G28" s="27" t="s">
        <v>68</v>
      </c>
    </row>
    <row r="29" spans="2:7" ht="14.45" customHeight="1" x14ac:dyDescent="0.2">
      <c r="B29" s="22" t="s">
        <v>141</v>
      </c>
      <c r="C29" s="22" t="s">
        <v>153</v>
      </c>
      <c r="D29" s="27">
        <v>1.32</v>
      </c>
      <c r="E29" s="26" t="s">
        <v>82</v>
      </c>
      <c r="F29" s="27" t="s">
        <v>68</v>
      </c>
      <c r="G29" s="27" t="s">
        <v>68</v>
      </c>
    </row>
    <row r="30" spans="2:7" ht="14.45" customHeight="1" x14ac:dyDescent="0.2">
      <c r="B30" s="22" t="s">
        <v>40</v>
      </c>
      <c r="C30" s="29" t="s">
        <v>164</v>
      </c>
      <c r="D30" s="27">
        <v>0.63</v>
      </c>
      <c r="E30" s="26" t="s">
        <v>82</v>
      </c>
      <c r="F30" s="27" t="s">
        <v>68</v>
      </c>
      <c r="G30" s="27" t="s">
        <v>68</v>
      </c>
    </row>
    <row r="31" spans="2:7" ht="14.45" customHeight="1" x14ac:dyDescent="0.2">
      <c r="B31" s="22" t="s">
        <v>41</v>
      </c>
      <c r="C31" s="29" t="s">
        <v>196</v>
      </c>
      <c r="D31" s="27">
        <v>0.56999999999999995</v>
      </c>
      <c r="E31" s="26" t="s">
        <v>82</v>
      </c>
      <c r="F31" s="27" t="s">
        <v>68</v>
      </c>
      <c r="G31" s="27" t="s">
        <v>68</v>
      </c>
    </row>
    <row r="32" spans="2:7" ht="14.45" customHeight="1" x14ac:dyDescent="0.2">
      <c r="B32" s="22" t="s">
        <v>43</v>
      </c>
      <c r="C32" s="29" t="s">
        <v>157</v>
      </c>
      <c r="D32" s="27">
        <v>2.85</v>
      </c>
      <c r="E32" s="26" t="s">
        <v>82</v>
      </c>
      <c r="F32" s="27" t="s">
        <v>68</v>
      </c>
      <c r="G32" s="27" t="s">
        <v>68</v>
      </c>
    </row>
    <row r="33" spans="2:7" ht="14.45" customHeight="1" x14ac:dyDescent="0.2">
      <c r="B33" s="22" t="s">
        <v>46</v>
      </c>
      <c r="C33" s="29" t="s">
        <v>155</v>
      </c>
      <c r="D33" s="27">
        <v>1.9</v>
      </c>
      <c r="E33" s="26" t="s">
        <v>82</v>
      </c>
      <c r="F33" s="27" t="s">
        <v>68</v>
      </c>
      <c r="G33" s="27" t="s">
        <v>68</v>
      </c>
    </row>
    <row r="34" spans="2:7" ht="14.45" customHeight="1" x14ac:dyDescent="0.2">
      <c r="B34" s="22" t="s">
        <v>45</v>
      </c>
      <c r="C34" s="29" t="s">
        <v>159</v>
      </c>
      <c r="D34" s="27">
        <v>2.29</v>
      </c>
      <c r="E34" s="26" t="s">
        <v>82</v>
      </c>
      <c r="F34" s="27" t="s">
        <v>68</v>
      </c>
      <c r="G34" s="27" t="s">
        <v>68</v>
      </c>
    </row>
    <row r="35" spans="2:7" ht="14.45" customHeight="1" x14ac:dyDescent="0.2">
      <c r="B35" s="22" t="s">
        <v>77</v>
      </c>
      <c r="C35" s="22" t="s">
        <v>187</v>
      </c>
      <c r="D35" s="27">
        <v>1.78</v>
      </c>
      <c r="E35" s="26" t="s">
        <v>84</v>
      </c>
      <c r="F35" s="27">
        <v>1.76</v>
      </c>
      <c r="G35" s="27">
        <v>1.8</v>
      </c>
    </row>
    <row r="36" spans="2:7" ht="14.45" customHeight="1" x14ac:dyDescent="0.2">
      <c r="B36" s="22" t="s">
        <v>100</v>
      </c>
      <c r="C36" s="22" t="s">
        <v>123</v>
      </c>
      <c r="D36" s="27">
        <v>1.7</v>
      </c>
      <c r="E36" s="26" t="s">
        <v>84</v>
      </c>
      <c r="F36" s="27">
        <v>1.55</v>
      </c>
      <c r="G36" s="27" t="s">
        <v>68</v>
      </c>
    </row>
    <row r="37" spans="2:7" ht="14.45" customHeight="1" x14ac:dyDescent="0.2">
      <c r="B37" s="22" t="s">
        <v>199</v>
      </c>
      <c r="C37" s="22" t="s">
        <v>147</v>
      </c>
      <c r="D37" s="27">
        <v>0.74</v>
      </c>
      <c r="E37" s="26" t="s">
        <v>84</v>
      </c>
      <c r="F37" s="27">
        <v>0.75</v>
      </c>
      <c r="G37" s="27">
        <v>0.79</v>
      </c>
    </row>
    <row r="38" spans="2:7" ht="14.45" customHeight="1" x14ac:dyDescent="0.2">
      <c r="B38" s="22" t="s">
        <v>264</v>
      </c>
      <c r="C38" s="22" t="s">
        <v>265</v>
      </c>
      <c r="D38" s="27">
        <v>1.0900000000000001</v>
      </c>
      <c r="E38" s="26" t="s">
        <v>84</v>
      </c>
      <c r="F38" s="27"/>
      <c r="G38" s="27"/>
    </row>
    <row r="39" spans="2:7" ht="14.45" customHeight="1" x14ac:dyDescent="0.2">
      <c r="B39" s="22" t="s">
        <v>44</v>
      </c>
      <c r="C39" s="22" t="s">
        <v>133</v>
      </c>
      <c r="D39" s="27">
        <v>2.72</v>
      </c>
      <c r="E39" s="26" t="s">
        <v>84</v>
      </c>
      <c r="F39" s="27">
        <v>2.5</v>
      </c>
      <c r="G39" s="27">
        <v>2.8</v>
      </c>
    </row>
    <row r="40" spans="2:7" ht="14.45" customHeight="1" x14ac:dyDescent="0.2">
      <c r="B40" s="68" t="s">
        <v>117</v>
      </c>
      <c r="C40" s="69"/>
      <c r="D40" s="69"/>
      <c r="E40" s="69"/>
      <c r="F40" s="69"/>
      <c r="G40" s="70"/>
    </row>
    <row r="41" spans="2:7" ht="14.25" customHeight="1" x14ac:dyDescent="0.2">
      <c r="B41" s="22" t="s">
        <v>49</v>
      </c>
      <c r="C41" s="22" t="s">
        <v>50</v>
      </c>
      <c r="D41" s="27">
        <v>17.39</v>
      </c>
      <c r="E41" s="26" t="s">
        <v>82</v>
      </c>
      <c r="F41" s="27" t="s">
        <v>68</v>
      </c>
      <c r="G41" s="27" t="s">
        <v>68</v>
      </c>
    </row>
    <row r="42" spans="2:7" ht="14.25" customHeight="1" x14ac:dyDescent="0.2">
      <c r="B42" s="22" t="s">
        <v>101</v>
      </c>
      <c r="C42" s="22" t="s">
        <v>167</v>
      </c>
      <c r="D42" s="27">
        <v>23.07</v>
      </c>
      <c r="E42" s="26" t="s">
        <v>82</v>
      </c>
      <c r="F42" s="27" t="s">
        <v>68</v>
      </c>
      <c r="G42" s="27" t="s">
        <v>68</v>
      </c>
    </row>
    <row r="43" spans="2:7" ht="14.25" customHeight="1" x14ac:dyDescent="0.2">
      <c r="B43" s="22" t="s">
        <v>51</v>
      </c>
      <c r="C43" s="22" t="s">
        <v>131</v>
      </c>
      <c r="D43" s="27">
        <v>31.7</v>
      </c>
      <c r="E43" s="26" t="s">
        <v>84</v>
      </c>
      <c r="F43" s="27">
        <v>31.6</v>
      </c>
      <c r="G43" s="27">
        <v>32.6</v>
      </c>
    </row>
    <row r="44" spans="2:7" ht="14.25" customHeight="1" x14ac:dyDescent="0.2">
      <c r="B44" s="22" t="s">
        <v>102</v>
      </c>
      <c r="C44" s="22" t="s">
        <v>257</v>
      </c>
      <c r="D44" s="27">
        <v>10.7</v>
      </c>
      <c r="E44" s="26" t="s">
        <v>84</v>
      </c>
      <c r="F44" s="27" t="s">
        <v>68</v>
      </c>
      <c r="G44" s="27">
        <v>11</v>
      </c>
    </row>
    <row r="45" spans="2:7" ht="14.25" customHeight="1" x14ac:dyDescent="0.2">
      <c r="B45" s="22" t="s">
        <v>152</v>
      </c>
      <c r="C45" s="22" t="s">
        <v>191</v>
      </c>
      <c r="D45" s="27">
        <v>30</v>
      </c>
      <c r="E45" s="26" t="s">
        <v>84</v>
      </c>
      <c r="F45" s="27" t="s">
        <v>68</v>
      </c>
      <c r="G45" s="27" t="s">
        <v>68</v>
      </c>
    </row>
    <row r="46" spans="2:7" ht="15" x14ac:dyDescent="0.2">
      <c r="B46" s="68" t="s">
        <v>104</v>
      </c>
      <c r="C46" s="69"/>
      <c r="D46" s="69"/>
      <c r="E46" s="69"/>
      <c r="F46" s="69"/>
      <c r="G46" s="70"/>
    </row>
    <row r="47" spans="2:7" ht="15" x14ac:dyDescent="0.2">
      <c r="B47" s="22" t="s">
        <v>108</v>
      </c>
      <c r="C47" s="22" t="s">
        <v>135</v>
      </c>
      <c r="D47" s="27">
        <v>0.85</v>
      </c>
      <c r="E47" s="26" t="s">
        <v>84</v>
      </c>
      <c r="F47" s="27" t="s">
        <v>68</v>
      </c>
      <c r="G47" s="27" t="s">
        <v>68</v>
      </c>
    </row>
    <row r="48" spans="2:7" ht="15" x14ac:dyDescent="0.2">
      <c r="B48" s="22" t="s">
        <v>266</v>
      </c>
      <c r="C48" s="22" t="s">
        <v>267</v>
      </c>
      <c r="D48" s="27">
        <v>19.600000000000001</v>
      </c>
      <c r="E48" s="26" t="s">
        <v>84</v>
      </c>
      <c r="F48" s="27" t="s">
        <v>68</v>
      </c>
      <c r="G48" s="27" t="s">
        <v>68</v>
      </c>
    </row>
    <row r="49" spans="2:7" ht="15" x14ac:dyDescent="0.2">
      <c r="B49" s="22" t="s">
        <v>106</v>
      </c>
      <c r="C49" s="22" t="s">
        <v>188</v>
      </c>
      <c r="D49" s="27">
        <v>8</v>
      </c>
      <c r="E49" s="26" t="s">
        <v>84</v>
      </c>
      <c r="F49" s="27">
        <v>8</v>
      </c>
      <c r="G49" s="27"/>
    </row>
    <row r="50" spans="2:7" ht="15" x14ac:dyDescent="0.2">
      <c r="B50" s="22" t="s">
        <v>107</v>
      </c>
      <c r="C50" s="22" t="s">
        <v>158</v>
      </c>
      <c r="D50" s="27">
        <v>1.02</v>
      </c>
      <c r="E50" s="26" t="s">
        <v>84</v>
      </c>
      <c r="F50" s="27">
        <v>0.96</v>
      </c>
      <c r="G50" s="27">
        <v>1.1000000000000001</v>
      </c>
    </row>
  </sheetData>
  <mergeCells count="8">
    <mergeCell ref="B46:G46"/>
    <mergeCell ref="B40:G40"/>
    <mergeCell ref="B1:G1"/>
    <mergeCell ref="B10:G10"/>
    <mergeCell ref="B17:G17"/>
    <mergeCell ref="B26:G26"/>
    <mergeCell ref="B7:G7"/>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1"/>
  <sheetViews>
    <sheetView topLeftCell="A10" workbookViewId="0">
      <selection activeCell="B1" sqref="B1:H1"/>
    </sheetView>
  </sheetViews>
  <sheetFormatPr defaultRowHeight="14.25" x14ac:dyDescent="0.2"/>
  <cols>
    <col min="1" max="1" width="2.875" customWidth="1"/>
    <col min="2" max="2" width="26.875" customWidth="1"/>
    <col min="258" max="258" width="19.25" customWidth="1"/>
    <col min="514" max="514" width="19.25" customWidth="1"/>
    <col min="770" max="770" width="19.25" customWidth="1"/>
    <col min="1026" max="1026" width="19.25" customWidth="1"/>
    <col min="1282" max="1282" width="19.25" customWidth="1"/>
    <col min="1538" max="1538" width="19.25" customWidth="1"/>
    <col min="1794" max="1794" width="19.25" customWidth="1"/>
    <col min="2050" max="2050" width="19.25" customWidth="1"/>
    <col min="2306" max="2306" width="19.25" customWidth="1"/>
    <col min="2562" max="2562" width="19.25" customWidth="1"/>
    <col min="2818" max="2818" width="19.25" customWidth="1"/>
    <col min="3074" max="3074" width="19.25" customWidth="1"/>
    <col min="3330" max="3330" width="19.25" customWidth="1"/>
    <col min="3586" max="3586" width="19.25" customWidth="1"/>
    <col min="3842" max="3842" width="19.25" customWidth="1"/>
    <col min="4098" max="4098" width="19.25" customWidth="1"/>
    <col min="4354" max="4354" width="19.25" customWidth="1"/>
    <col min="4610" max="4610" width="19.25" customWidth="1"/>
    <col min="4866" max="4866" width="19.25" customWidth="1"/>
    <col min="5122" max="5122" width="19.25" customWidth="1"/>
    <col min="5378" max="5378" width="19.25" customWidth="1"/>
    <col min="5634" max="5634" width="19.25" customWidth="1"/>
    <col min="5890" max="5890" width="19.25" customWidth="1"/>
    <col min="6146" max="6146" width="19.25" customWidth="1"/>
    <col min="6402" max="6402" width="19.25" customWidth="1"/>
    <col min="6658" max="6658" width="19.25" customWidth="1"/>
    <col min="6914" max="6914" width="19.25" customWidth="1"/>
    <col min="7170" max="7170" width="19.25" customWidth="1"/>
    <col min="7426" max="7426" width="19.25" customWidth="1"/>
    <col min="7682" max="7682" width="19.25" customWidth="1"/>
    <col min="7938" max="7938" width="19.25" customWidth="1"/>
    <col min="8194" max="8194" width="19.25" customWidth="1"/>
    <col min="8450" max="8450" width="19.25" customWidth="1"/>
    <col min="8706" max="8706" width="19.25" customWidth="1"/>
    <col min="8962" max="8962" width="19.25" customWidth="1"/>
    <col min="9218" max="9218" width="19.25" customWidth="1"/>
    <col min="9474" max="9474" width="19.25" customWidth="1"/>
    <col min="9730" max="9730" width="19.25" customWidth="1"/>
    <col min="9986" max="9986" width="19.25" customWidth="1"/>
    <col min="10242" max="10242" width="19.25" customWidth="1"/>
    <col min="10498" max="10498" width="19.25" customWidth="1"/>
    <col min="10754" max="10754" width="19.25" customWidth="1"/>
    <col min="11010" max="11010" width="19.25" customWidth="1"/>
    <col min="11266" max="11266" width="19.25" customWidth="1"/>
    <col min="11522" max="11522" width="19.25" customWidth="1"/>
    <col min="11778" max="11778" width="19.25" customWidth="1"/>
    <col min="12034" max="12034" width="19.25" customWidth="1"/>
    <col min="12290" max="12290" width="19.25" customWidth="1"/>
    <col min="12546" max="12546" width="19.25" customWidth="1"/>
    <col min="12802" max="12802" width="19.25" customWidth="1"/>
    <col min="13058" max="13058" width="19.25" customWidth="1"/>
    <col min="13314" max="13314" width="19.25" customWidth="1"/>
    <col min="13570" max="13570" width="19.25" customWidth="1"/>
    <col min="13826" max="13826" width="19.25" customWidth="1"/>
    <col min="14082" max="14082" width="19.25" customWidth="1"/>
    <col min="14338" max="14338" width="19.25" customWidth="1"/>
    <col min="14594" max="14594" width="19.25" customWidth="1"/>
    <col min="14850" max="14850" width="19.25" customWidth="1"/>
    <col min="15106" max="15106" width="19.25" customWidth="1"/>
    <col min="15362" max="15362" width="19.25" customWidth="1"/>
    <col min="15618" max="15618" width="19.25" customWidth="1"/>
    <col min="15874" max="15874" width="19.25" customWidth="1"/>
    <col min="16130" max="16130" width="19.25" customWidth="1"/>
  </cols>
  <sheetData>
    <row r="1" spans="2:11" ht="17.100000000000001" customHeight="1" x14ac:dyDescent="0.2">
      <c r="B1" s="73" t="s">
        <v>263</v>
      </c>
      <c r="C1" s="74"/>
      <c r="D1" s="74"/>
      <c r="E1" s="74"/>
      <c r="F1" s="74"/>
      <c r="G1" s="74"/>
      <c r="H1" s="75"/>
      <c r="I1" s="8"/>
      <c r="J1" s="8"/>
      <c r="K1" s="8"/>
    </row>
    <row r="2" spans="2:11" x14ac:dyDescent="0.2">
      <c r="B2" s="39" t="s">
        <v>214</v>
      </c>
      <c r="C2" s="8"/>
      <c r="D2" s="8"/>
      <c r="E2" s="8"/>
      <c r="F2" s="8"/>
      <c r="G2" s="8"/>
      <c r="H2" s="8"/>
      <c r="I2" s="8"/>
      <c r="J2" s="8"/>
      <c r="K2" s="8"/>
    </row>
    <row r="3" spans="2:11" ht="36.75" customHeight="1" x14ac:dyDescent="0.2">
      <c r="B3" s="38" t="s">
        <v>27</v>
      </c>
      <c r="C3" s="72" t="s">
        <v>215</v>
      </c>
      <c r="D3" s="72"/>
      <c r="E3" s="72"/>
      <c r="F3" s="72"/>
      <c r="G3" s="72"/>
      <c r="H3" s="72"/>
      <c r="I3" s="72"/>
      <c r="J3" s="72"/>
      <c r="K3" s="72"/>
    </row>
    <row r="4" spans="2:11" ht="27.75" customHeight="1" x14ac:dyDescent="0.2">
      <c r="B4" s="38" t="s">
        <v>216</v>
      </c>
      <c r="C4" s="72" t="s">
        <v>217</v>
      </c>
      <c r="D4" s="72"/>
      <c r="E4" s="72"/>
      <c r="F4" s="72"/>
      <c r="G4" s="72"/>
      <c r="H4" s="72"/>
      <c r="I4" s="72"/>
      <c r="J4" s="72"/>
      <c r="K4" s="72"/>
    </row>
    <row r="5" spans="2:11" ht="43.5" customHeight="1" x14ac:dyDescent="0.2">
      <c r="B5" s="38" t="s">
        <v>218</v>
      </c>
      <c r="C5" s="72" t="s">
        <v>219</v>
      </c>
      <c r="D5" s="72"/>
      <c r="E5" s="72"/>
      <c r="F5" s="72"/>
      <c r="G5" s="72"/>
      <c r="H5" s="72"/>
      <c r="I5" s="72"/>
      <c r="J5" s="72"/>
      <c r="K5" s="72"/>
    </row>
    <row r="6" spans="2:11" ht="28.5" customHeight="1" x14ac:dyDescent="0.2">
      <c r="B6" s="38" t="s">
        <v>30</v>
      </c>
      <c r="C6" s="72" t="s">
        <v>220</v>
      </c>
      <c r="D6" s="72"/>
      <c r="E6" s="72"/>
      <c r="F6" s="72"/>
      <c r="G6" s="72"/>
      <c r="H6" s="72"/>
      <c r="I6" s="72"/>
      <c r="J6" s="72"/>
      <c r="K6" s="72"/>
    </row>
    <row r="7" spans="2:11" ht="28.5" customHeight="1" x14ac:dyDescent="0.2">
      <c r="B7" s="37" t="s">
        <v>156</v>
      </c>
      <c r="C7" s="72" t="s">
        <v>221</v>
      </c>
      <c r="D7" s="72"/>
      <c r="E7" s="72"/>
      <c r="F7" s="72"/>
      <c r="G7" s="72"/>
      <c r="H7" s="72"/>
      <c r="I7" s="72"/>
      <c r="J7" s="72"/>
      <c r="K7" s="72"/>
    </row>
    <row r="8" spans="2:11" ht="37.5" customHeight="1" x14ac:dyDescent="0.2">
      <c r="B8" s="38" t="s">
        <v>39</v>
      </c>
      <c r="C8" s="72" t="s">
        <v>222</v>
      </c>
      <c r="D8" s="72"/>
      <c r="E8" s="72"/>
      <c r="F8" s="72"/>
      <c r="G8" s="72"/>
      <c r="H8" s="72"/>
      <c r="I8" s="72"/>
      <c r="J8" s="72"/>
      <c r="K8" s="72"/>
    </row>
    <row r="9" spans="2:11" ht="37.5" customHeight="1" x14ac:dyDescent="0.2">
      <c r="B9" s="38" t="s">
        <v>96</v>
      </c>
      <c r="C9" s="72" t="s">
        <v>223</v>
      </c>
      <c r="D9" s="72"/>
      <c r="E9" s="72"/>
      <c r="F9" s="72"/>
      <c r="G9" s="72"/>
      <c r="H9" s="72"/>
      <c r="I9" s="72"/>
      <c r="J9" s="72"/>
      <c r="K9" s="72"/>
    </row>
    <row r="10" spans="2:11" ht="28.5" customHeight="1" x14ac:dyDescent="0.2">
      <c r="B10" s="38" t="s">
        <v>224</v>
      </c>
      <c r="C10" s="72" t="s">
        <v>225</v>
      </c>
      <c r="D10" s="72"/>
      <c r="E10" s="72"/>
      <c r="F10" s="72"/>
      <c r="G10" s="72"/>
      <c r="H10" s="72"/>
      <c r="I10" s="72"/>
      <c r="J10" s="72"/>
      <c r="K10" s="72"/>
    </row>
    <row r="11" spans="2:11" x14ac:dyDescent="0.2">
      <c r="B11" s="8"/>
      <c r="C11" s="8"/>
      <c r="D11" s="8"/>
      <c r="E11" s="8"/>
      <c r="F11" s="8"/>
      <c r="G11" s="8"/>
      <c r="H11" s="8"/>
      <c r="I11" s="8"/>
      <c r="J11" s="8"/>
      <c r="K11" s="8"/>
    </row>
    <row r="12" spans="2:11" x14ac:dyDescent="0.2">
      <c r="B12" s="40" t="s">
        <v>226</v>
      </c>
      <c r="C12" s="40"/>
      <c r="D12" s="40"/>
      <c r="E12" s="40"/>
      <c r="F12" s="40"/>
      <c r="G12" s="40"/>
      <c r="H12" s="40"/>
      <c r="I12" s="40"/>
      <c r="J12" s="40"/>
      <c r="K12" s="40"/>
    </row>
    <row r="13" spans="2:11" ht="28.5" customHeight="1" x14ac:dyDescent="0.2">
      <c r="B13" s="38" t="s">
        <v>70</v>
      </c>
      <c r="C13" s="72" t="s">
        <v>227</v>
      </c>
      <c r="D13" s="72"/>
      <c r="E13" s="72"/>
      <c r="F13" s="72"/>
      <c r="G13" s="72"/>
      <c r="H13" s="72"/>
      <c r="I13" s="72"/>
      <c r="J13" s="72"/>
      <c r="K13" s="72"/>
    </row>
    <row r="14" spans="2:11" ht="26.25" customHeight="1" x14ac:dyDescent="0.2">
      <c r="B14" s="38" t="s">
        <v>228</v>
      </c>
      <c r="C14" s="72" t="s">
        <v>229</v>
      </c>
      <c r="D14" s="72"/>
      <c r="E14" s="72"/>
      <c r="F14" s="72"/>
      <c r="G14" s="72"/>
      <c r="H14" s="72"/>
      <c r="I14" s="72"/>
      <c r="J14" s="72"/>
      <c r="K14" s="72"/>
    </row>
    <row r="15" spans="2:11" ht="29.25" customHeight="1" x14ac:dyDescent="0.2">
      <c r="B15" s="38" t="s">
        <v>230</v>
      </c>
      <c r="C15" s="72" t="s">
        <v>231</v>
      </c>
      <c r="D15" s="72"/>
      <c r="E15" s="72"/>
      <c r="F15" s="72"/>
      <c r="G15" s="72"/>
      <c r="H15" s="72"/>
      <c r="I15" s="72"/>
      <c r="J15" s="72"/>
      <c r="K15" s="72"/>
    </row>
    <row r="16" spans="2:11" ht="25.5" customHeight="1" x14ac:dyDescent="0.2">
      <c r="B16" s="38" t="s">
        <v>232</v>
      </c>
      <c r="C16" s="72" t="s">
        <v>233</v>
      </c>
      <c r="D16" s="72"/>
      <c r="E16" s="72"/>
      <c r="F16" s="72"/>
      <c r="G16" s="72"/>
      <c r="H16" s="72"/>
      <c r="I16" s="72"/>
      <c r="J16" s="72"/>
      <c r="K16" s="72"/>
    </row>
    <row r="17" spans="2:11" ht="24.75" customHeight="1" x14ac:dyDescent="0.2">
      <c r="B17" s="38" t="s">
        <v>77</v>
      </c>
      <c r="C17" s="72" t="s">
        <v>234</v>
      </c>
      <c r="D17" s="72"/>
      <c r="E17" s="72"/>
      <c r="F17" s="72"/>
      <c r="G17" s="72"/>
      <c r="H17" s="72"/>
      <c r="I17" s="72"/>
      <c r="J17" s="72"/>
      <c r="K17" s="72"/>
    </row>
    <row r="18" spans="2:11" ht="38.25" customHeight="1" x14ac:dyDescent="0.2">
      <c r="B18" s="38" t="s">
        <v>235</v>
      </c>
      <c r="C18" s="72" t="s">
        <v>261</v>
      </c>
      <c r="D18" s="72"/>
      <c r="E18" s="72"/>
      <c r="F18" s="72"/>
      <c r="G18" s="72"/>
      <c r="H18" s="72"/>
      <c r="I18" s="72"/>
      <c r="J18" s="72"/>
      <c r="K18" s="72"/>
    </row>
    <row r="19" spans="2:11" ht="30" customHeight="1" x14ac:dyDescent="0.2">
      <c r="B19" s="38" t="s">
        <v>236</v>
      </c>
      <c r="C19" s="72" t="s">
        <v>237</v>
      </c>
      <c r="D19" s="72"/>
      <c r="E19" s="72"/>
      <c r="F19" s="72"/>
      <c r="G19" s="72"/>
      <c r="H19" s="72"/>
      <c r="I19" s="72"/>
      <c r="J19" s="72"/>
      <c r="K19" s="72"/>
    </row>
    <row r="20" spans="2:11" ht="24.75" customHeight="1" x14ac:dyDescent="0.2">
      <c r="B20" s="38" t="s">
        <v>76</v>
      </c>
      <c r="C20" s="72" t="s">
        <v>238</v>
      </c>
      <c r="D20" s="72"/>
      <c r="E20" s="72"/>
      <c r="F20" s="72"/>
      <c r="G20" s="72"/>
      <c r="H20" s="72"/>
      <c r="I20" s="72"/>
      <c r="J20" s="72"/>
      <c r="K20" s="72"/>
    </row>
    <row r="21" spans="2:11" ht="23.25" customHeight="1" x14ac:dyDescent="0.2">
      <c r="B21" s="38" t="s">
        <v>239</v>
      </c>
      <c r="C21" s="72" t="s">
        <v>240</v>
      </c>
      <c r="D21" s="72"/>
      <c r="E21" s="72"/>
      <c r="F21" s="72"/>
      <c r="G21" s="72"/>
      <c r="H21" s="72"/>
      <c r="I21" s="72"/>
      <c r="J21" s="72"/>
      <c r="K21" s="72"/>
    </row>
    <row r="22" spans="2:11" ht="26.25" customHeight="1" x14ac:dyDescent="0.2">
      <c r="B22" s="38" t="s">
        <v>241</v>
      </c>
      <c r="C22" s="72" t="s">
        <v>242</v>
      </c>
      <c r="D22" s="72"/>
      <c r="E22" s="72"/>
      <c r="F22" s="72"/>
      <c r="G22" s="72"/>
      <c r="H22" s="72"/>
      <c r="I22" s="72"/>
      <c r="J22" s="72"/>
      <c r="K22" s="72"/>
    </row>
    <row r="23" spans="2:11" ht="30" customHeight="1" x14ac:dyDescent="0.2">
      <c r="B23" s="38" t="s">
        <v>243</v>
      </c>
      <c r="C23" s="72" t="s">
        <v>244</v>
      </c>
      <c r="D23" s="72"/>
      <c r="E23" s="72"/>
      <c r="F23" s="72"/>
      <c r="G23" s="72"/>
      <c r="H23" s="72"/>
      <c r="I23" s="72"/>
      <c r="J23" s="72"/>
      <c r="K23" s="72"/>
    </row>
    <row r="24" spans="2:11" ht="28.5" customHeight="1" x14ac:dyDescent="0.2">
      <c r="B24" s="38" t="s">
        <v>245</v>
      </c>
      <c r="C24" s="72" t="s">
        <v>246</v>
      </c>
      <c r="D24" s="72"/>
      <c r="E24" s="72"/>
      <c r="F24" s="72"/>
      <c r="G24" s="72"/>
      <c r="H24" s="72"/>
      <c r="I24" s="72"/>
      <c r="J24" s="72"/>
      <c r="K24" s="72"/>
    </row>
    <row r="25" spans="2:11" ht="28.5" customHeight="1" x14ac:dyDescent="0.2">
      <c r="B25" s="38" t="s">
        <v>98</v>
      </c>
      <c r="C25" s="72" t="s">
        <v>247</v>
      </c>
      <c r="D25" s="72"/>
      <c r="E25" s="72"/>
      <c r="F25" s="72"/>
      <c r="G25" s="72"/>
      <c r="H25" s="72"/>
      <c r="I25" s="72"/>
      <c r="J25" s="72"/>
      <c r="K25" s="72"/>
    </row>
    <row r="26" spans="2:11" ht="33" customHeight="1" x14ac:dyDescent="0.2">
      <c r="B26" s="38" t="s">
        <v>248</v>
      </c>
      <c r="C26" s="72" t="s">
        <v>249</v>
      </c>
      <c r="D26" s="72"/>
      <c r="E26" s="72"/>
      <c r="F26" s="72"/>
      <c r="G26" s="72"/>
      <c r="H26" s="72"/>
      <c r="I26" s="72"/>
      <c r="J26" s="72"/>
      <c r="K26" s="72"/>
    </row>
    <row r="27" spans="2:11" ht="24.75" customHeight="1" x14ac:dyDescent="0.2">
      <c r="B27" s="38" t="s">
        <v>73</v>
      </c>
      <c r="C27" s="72" t="s">
        <v>250</v>
      </c>
      <c r="D27" s="72"/>
      <c r="E27" s="72"/>
      <c r="F27" s="72"/>
      <c r="G27" s="72"/>
      <c r="H27" s="72"/>
      <c r="I27" s="72"/>
      <c r="J27" s="72"/>
      <c r="K27" s="72"/>
    </row>
    <row r="28" spans="2:11" ht="30" customHeight="1" x14ac:dyDescent="0.2">
      <c r="B28" s="38" t="s">
        <v>202</v>
      </c>
      <c r="C28" s="72" t="s">
        <v>251</v>
      </c>
      <c r="D28" s="72"/>
      <c r="E28" s="72"/>
      <c r="F28" s="72"/>
      <c r="G28" s="72"/>
      <c r="H28" s="72"/>
      <c r="I28" s="72"/>
      <c r="J28" s="72"/>
      <c r="K28" s="72"/>
    </row>
    <row r="29" spans="2:11" ht="27" customHeight="1" x14ac:dyDescent="0.2">
      <c r="B29" s="38" t="s">
        <v>252</v>
      </c>
      <c r="C29" s="72" t="s">
        <v>253</v>
      </c>
      <c r="D29" s="72"/>
      <c r="E29" s="72"/>
      <c r="F29" s="72"/>
      <c r="G29" s="72"/>
      <c r="H29" s="72"/>
      <c r="I29" s="72"/>
      <c r="J29" s="72"/>
      <c r="K29" s="72"/>
    </row>
    <row r="30" spans="2:11" ht="26.25" customHeight="1" x14ac:dyDescent="0.2">
      <c r="B30" s="38" t="s">
        <v>254</v>
      </c>
      <c r="C30" s="72" t="s">
        <v>255</v>
      </c>
      <c r="D30" s="72"/>
      <c r="E30" s="72"/>
      <c r="F30" s="72"/>
      <c r="G30" s="72"/>
      <c r="H30" s="72"/>
      <c r="I30" s="72"/>
      <c r="J30" s="72"/>
      <c r="K30" s="72"/>
    </row>
    <row r="31" spans="2:11" ht="38.25" customHeight="1" x14ac:dyDescent="0.2">
      <c r="B31" s="38" t="s">
        <v>32</v>
      </c>
      <c r="C31" s="72" t="s">
        <v>256</v>
      </c>
      <c r="D31" s="72"/>
      <c r="E31" s="72"/>
      <c r="F31" s="72"/>
      <c r="G31" s="72"/>
      <c r="H31" s="72"/>
      <c r="I31" s="72"/>
      <c r="J31" s="72"/>
      <c r="K31" s="72"/>
    </row>
  </sheetData>
  <mergeCells count="28">
    <mergeCell ref="B1:H1"/>
    <mergeCell ref="C13:K13"/>
    <mergeCell ref="C14:K14"/>
    <mergeCell ref="C15:K15"/>
    <mergeCell ref="C3:K3"/>
    <mergeCell ref="C4:K4"/>
    <mergeCell ref="C5:K5"/>
    <mergeCell ref="C6:K6"/>
    <mergeCell ref="C7:K7"/>
    <mergeCell ref="C8:K8"/>
    <mergeCell ref="C9:K9"/>
    <mergeCell ref="C10:K10"/>
    <mergeCell ref="C21:K21"/>
    <mergeCell ref="C19:K19"/>
    <mergeCell ref="C20:K20"/>
    <mergeCell ref="C16:K16"/>
    <mergeCell ref="C17:K17"/>
    <mergeCell ref="C18:K18"/>
    <mergeCell ref="C22:K22"/>
    <mergeCell ref="C23:K23"/>
    <mergeCell ref="C24:K24"/>
    <mergeCell ref="C25:K25"/>
    <mergeCell ref="C31:K31"/>
    <mergeCell ref="C26:K26"/>
    <mergeCell ref="C27:K27"/>
    <mergeCell ref="C28:K28"/>
    <mergeCell ref="C29:K29"/>
    <mergeCell ref="C30:K30"/>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abSelected="1" topLeftCell="A40" zoomScale="110" zoomScaleNormal="110" workbookViewId="0">
      <selection activeCell="O45" sqref="O45"/>
    </sheetView>
  </sheetViews>
  <sheetFormatPr defaultRowHeight="14.25" x14ac:dyDescent="0.2"/>
  <cols>
    <col min="9" max="9" width="11.25" bestFit="1" customWidth="1"/>
  </cols>
  <sheetData>
    <row r="1" spans="1:11" ht="14.25" customHeight="1" x14ac:dyDescent="0.2">
      <c r="A1" s="76" t="s">
        <v>262</v>
      </c>
      <c r="B1" s="76"/>
      <c r="C1" s="76"/>
      <c r="D1" s="76"/>
      <c r="E1" s="76"/>
      <c r="F1" s="76"/>
      <c r="G1" s="76"/>
      <c r="H1" s="76"/>
      <c r="I1" s="76"/>
      <c r="J1" s="76"/>
      <c r="K1" s="76"/>
    </row>
    <row r="2" spans="1:11" ht="14.25" customHeight="1" x14ac:dyDescent="0.2">
      <c r="A2" s="76"/>
      <c r="B2" s="76"/>
      <c r="C2" s="76"/>
      <c r="D2" s="76"/>
      <c r="E2" s="76"/>
      <c r="F2" s="76"/>
      <c r="G2" s="76"/>
      <c r="H2" s="76"/>
      <c r="I2" s="76"/>
      <c r="J2" s="76"/>
      <c r="K2" s="76"/>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Rana</cp:lastModifiedBy>
  <cp:lastPrinted>2012-07-05T04:49:35Z</cp:lastPrinted>
  <dcterms:created xsi:type="dcterms:W3CDTF">2010-10-06T05:28:12Z</dcterms:created>
  <dcterms:modified xsi:type="dcterms:W3CDTF">2012-08-27T09:52:05Z</dcterms:modified>
</cp:coreProperties>
</file>