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485" windowWidth="15600" windowHeight="7320" tabRatio="761"/>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F17" i="6" l="1"/>
  <c r="E17" i="6"/>
  <c r="D17" i="6"/>
  <c r="D16" i="6"/>
  <c r="E16" i="6"/>
  <c r="F16" i="6"/>
  <c r="D13" i="6"/>
  <c r="E13" i="6"/>
  <c r="F13" i="6"/>
  <c r="C8" i="5"/>
  <c r="C7" i="5"/>
  <c r="C6" i="5"/>
  <c r="N59" i="5"/>
  <c r="M59" i="5"/>
  <c r="L59" i="5"/>
</calcChain>
</file>

<file path=xl/sharedStrings.xml><?xml version="1.0" encoding="utf-8"?>
<sst xmlns="http://schemas.openxmlformats.org/spreadsheetml/2006/main" count="424" uniqueCount="279">
  <si>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</si>
  <si>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</si>
  <si>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</si>
  <si>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</si>
  <si>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</si>
  <si>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</si>
  <si>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</si>
  <si>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</si>
  <si>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</si>
  <si>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</si>
  <si>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</si>
  <si>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</si>
  <si>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</si>
  <si>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</si>
  <si>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</si>
  <si>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</si>
  <si>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</si>
  <si>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</si>
  <si>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</si>
  <si>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</si>
  <si>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</si>
  <si>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</si>
  <si>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</si>
  <si>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</si>
  <si>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</si>
  <si>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</si>
  <si>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</si>
  <si>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</si>
  <si>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</si>
  <si>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</si>
  <si>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</si>
  <si>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</si>
  <si>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</si>
  <si>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</si>
  <si>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</si>
  <si>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</si>
  <si>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</si>
  <si>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</si>
  <si>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</si>
  <si>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</si>
  <si>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</si>
  <si>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</si>
  <si>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</si>
  <si>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</si>
  <si>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</si>
  <si>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</si>
  <si>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</si>
  <si>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</si>
  <si>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</si>
  <si>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</si>
  <si>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</si>
  <si>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</si>
  <si>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</si>
  <si>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</si>
  <si>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</si>
  <si>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</si>
  <si>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</si>
  <si>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</si>
  <si>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</si>
  <si>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</si>
  <si>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</si>
  <si>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</si>
  <si>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</si>
  <si>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</si>
  <si>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</si>
  <si>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</si>
  <si>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</si>
  <si>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</si>
  <si>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</si>
  <si>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</si>
  <si>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</si>
  <si>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</si>
  <si>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</si>
  <si>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</si>
  <si>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</si>
  <si>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</si>
  <si>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</si>
  <si>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</si>
  <si>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Household Furniture Industry</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</si>
  <si>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</si>
  <si>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</si>
  <si>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</si>
  <si>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</si>
  <si>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</si>
  <si>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</si>
  <si>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</si>
  <si>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</si>
  <si>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</si>
  <si>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</si>
  <si>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</si>
  <si>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</si>
  <si>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</si>
  <si>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</si>
  <si>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</si>
  <si>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</si>
  <si>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</si>
  <si>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</si>
  <si>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</si>
  <si>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</si>
  <si>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</si>
  <si>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</si>
  <si>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</si>
  <si>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</si>
  <si>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</si>
  <si>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</si>
  <si>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</si>
  <si>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</si>
  <si>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</si>
  <si>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</si>
  <si>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</si>
  <si>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</si>
  <si>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</si>
  <si>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</si>
  <si>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</si>
  <si>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</si>
  <si>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</si>
  <si>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</si>
  <si>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</si>
  <si>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</si>
  <si>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</si>
  <si>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</si>
  <si>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</si>
  <si>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</si>
  <si>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</si>
  <si>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</si>
  <si>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</si>
  <si>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</si>
  <si>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</si>
  <si>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</si>
  <si>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Middle East for Production- Fish</t>
  </si>
  <si>
    <t>BEFI</t>
  </si>
  <si>
    <t xml:space="preserve">Economy Bank </t>
  </si>
  <si>
    <t>SNUC</t>
  </si>
  <si>
    <t>HBAY</t>
  </si>
  <si>
    <t>BBAY</t>
  </si>
  <si>
    <t>IIEW</t>
  </si>
  <si>
    <t>SBPT</t>
  </si>
  <si>
    <t>AAHP</t>
  </si>
  <si>
    <t>IKFP</t>
  </si>
  <si>
    <t>HSAD</t>
  </si>
  <si>
    <t>Al- Mansour Hotels</t>
  </si>
  <si>
    <t>HMAN</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</si>
  <si>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</si>
  <si>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</si>
  <si>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</si>
  <si>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</si>
  <si>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</si>
  <si>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</si>
  <si>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</si>
  <si>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</si>
  <si>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</si>
  <si>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</si>
  <si>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</si>
  <si>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</si>
  <si>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</si>
  <si>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</si>
  <si>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</si>
  <si>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</si>
  <si>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</si>
  <si>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</si>
  <si>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AMAP</t>
  </si>
  <si>
    <t>IMPI</t>
  </si>
  <si>
    <t>AIPM</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</si>
  <si>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</si>
  <si>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</si>
  <si>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</si>
  <si>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</si>
  <si>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</si>
  <si>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</si>
  <si>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</si>
  <si>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</si>
  <si>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</si>
  <si>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</si>
  <si>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</si>
  <si>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</si>
  <si>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</si>
  <si>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</si>
  <si>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</si>
  <si>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</si>
  <si>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</si>
  <si>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</si>
  <si>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</si>
  <si>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</si>
  <si>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BSUC</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</si>
  <si>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</si>
  <si>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</si>
  <si>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</si>
  <si>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</si>
  <si>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</si>
  <si>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</si>
  <si>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</si>
  <si>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</si>
  <si>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</si>
  <si>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</si>
  <si>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</si>
  <si>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</si>
  <si>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</si>
  <si>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</si>
  <si>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</si>
  <si>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</si>
  <si>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</si>
  <si>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</si>
  <si>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</si>
  <si>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</si>
  <si>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</si>
  <si>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</si>
  <si>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</si>
  <si>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</si>
  <si>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</si>
  <si>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</si>
  <si>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</si>
  <si>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</si>
  <si>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</si>
  <si>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</si>
  <si>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</si>
  <si>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Board of Governors decided in its tenth session for 2012 the last session before eid Al-Fatter Al-Mubark will be on Wednesday 15/8/2012 and the first session after eid will be on 26/8/2012 .</t>
  </si>
  <si>
    <t>Total of Insurance sector</t>
  </si>
  <si>
    <t>Electronic Trading Session Monday 13/8/2012</t>
  </si>
  <si>
    <t>Non Iraqi's  Bulletin Monday 13/08/2012</t>
  </si>
  <si>
    <t xml:space="preserve"> Non Trading Companies in Iraq Stock Exchange for Monday 13/08/2012</t>
  </si>
  <si>
    <t xml:space="preserve">IRAQ STOCK EXCHANGE MONDAY SESSION 13/08/2012 </t>
  </si>
  <si>
    <t>SMRI</t>
  </si>
  <si>
    <t xml:space="preserve"> ISX price Index was about (117.230) point  which  increase about (1.44%)</t>
  </si>
  <si>
    <t>Total of Services Sector</t>
  </si>
  <si>
    <t>Credit Bank of Iraq</t>
  </si>
  <si>
    <t>Iraqi product &amp;marketing Meat</t>
  </si>
  <si>
    <t>Ahliya for Insurance</t>
  </si>
  <si>
    <t>Investment Bank of Iraqi</t>
  </si>
  <si>
    <t>North Bank</t>
  </si>
  <si>
    <t>Iraqi Middle East Investment Bank</t>
  </si>
  <si>
    <t>Commercial Bank of Iraqi</t>
  </si>
  <si>
    <t xml:space="preserve"> News for listed companies in Iraq Stock Exchange for Monday 13/08/2012</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</si>
  <si>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</si>
  <si>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</si>
  <si>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</si>
  <si>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General Assembly Meeting  holding on Sunday12/8/2012 to increase in company capital from (100) billion to (150) billion subscription (50%)  stopping trading from 6/8/2012 in closing price (0.900) ID .</t>
  </si>
  <si>
    <t>Kurdistan  Bank</t>
  </si>
  <si>
    <t>General Assembly Meeting will be holding on Saturday 25/8/2012 Discussion Financial Statements and increase in company capital( subscription) and Discussion of cash dividend   stopping trading from 13/8/2012 in closing price (2.500) ID .</t>
  </si>
  <si>
    <t>General Assembly Meeting will be holding on Monday 13/8/2012 Discussion Financial Statements  and Discussion of cash dividend   stopping trading from 6/8/2012 in closing price (2.600) ID .</t>
  </si>
  <si>
    <t>General Assembly Meeting will be holding on Wednesday 29/8/2012 Discussion Financial Statements and    stopping trading from 6/8/2012 in closing price (2.600) ID .</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</si>
  <si>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</si>
  <si>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</si>
  <si>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General Assembly Meeting will be holding on Monday 27/8/2012 to Discussion Financial Statements  and Discussion of cash dividend   stopping trading from 1/8/2012 in closing price (1.100) ID .</t>
  </si>
  <si>
    <t>Ready Made Clothes</t>
  </si>
  <si>
    <t>General Assembly Meeting  holding on Monday27/8/2012to Discussion Financial Statements and  increase in company capital split share (11.11%)  stopping trading from 13/8/2012 in closing price (12.760) ID .</t>
  </si>
  <si>
    <t>General Assembly Meeting  holding on Sunday 5/8/2012to Discussion Financial Statements and  increase in company capital( Subscription) (100%)  stopping trading from 29/7/2012 in closing price (11.200) ID .</t>
  </si>
  <si>
    <t>General Assembly Meeting  holding on Monday 6/8/2012to Discussion Financial Statements and Discussion of cash dividend  stopping trading from 30/7/2012 in closing price (19.600) ID .</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</si>
  <si>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</si>
  <si>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</si>
  <si>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</si>
  <si>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</si>
  <si>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North  Bank</t>
  </si>
  <si>
    <t>General Assembly Meeting of the company decided in its holding meeting at 2/6/2012 increasing in company capital from (175) billion to (210) billion split shares(20%)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</si>
  <si>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</si>
  <si>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</si>
  <si>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</si>
  <si>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</si>
  <si>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General Assembly Meeting of the company decided in its holding meeting at 23/6/2012 increasing in company capital from (100) billion to (150) billion split shares(7.337%) and subscription (42.663%) .</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</si>
  <si>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</si>
  <si>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</si>
  <si>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</si>
  <si>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</si>
  <si>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</si>
  <si>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</si>
  <si>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</si>
  <si>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</si>
  <si>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General Assembly Meeting of the company decided in its holding meeting at 30/6/2012 increasing in company capital from (59.800) billion to (100) billion split shares(3.572%) and subscription (61.4568%)</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</si>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</sst>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9"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b/>
      <sz val="10"/>
      <color rgb="FF00B050"/>
      <name val="Arial"/>
      <family val="2"/>
      <scheme val="minor"/>
    </font>
    <font>
      <b/>
      <sz val="12"/>
      <color rgb="FF00B05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92">
    <xf numFmtId="0" fontId="0" fillId="0" borderId="0"/>
    <xf numFmtId="0" fontId="90" fillId="0" borderId="0" applyNumberFormat="0" applyFill="0" applyBorder="0" applyAlignment="0" applyProtection="0"/>
    <xf numFmtId="0" fontId="91" fillId="0" borderId="11" applyNumberFormat="0" applyFill="0" applyAlignment="0" applyProtection="0"/>
    <xf numFmtId="0" fontId="92" fillId="0" borderId="12" applyNumberFormat="0" applyFill="0" applyAlignment="0" applyProtection="0"/>
    <xf numFmtId="0" fontId="93" fillId="0" borderId="13" applyNumberFormat="0" applyFill="0" applyAlignment="0" applyProtection="0"/>
    <xf numFmtId="0" fontId="93" fillId="0" borderId="0" applyNumberFormat="0" applyFill="0" applyBorder="0" applyAlignment="0" applyProtection="0"/>
    <xf numFmtId="0" fontId="94" fillId="5" borderId="0" applyNumberFormat="0" applyBorder="0" applyAlignment="0" applyProtection="0"/>
    <xf numFmtId="0" fontId="95" fillId="6" borderId="0" applyNumberFormat="0" applyBorder="0" applyAlignment="0" applyProtection="0"/>
    <xf numFmtId="0" fontId="96" fillId="7" borderId="0" applyNumberFormat="0" applyBorder="0" applyAlignment="0" applyProtection="0"/>
    <xf numFmtId="0" fontId="97" fillId="8" borderId="14" applyNumberFormat="0" applyAlignment="0" applyProtection="0"/>
    <xf numFmtId="0" fontId="98" fillId="9" borderId="15" applyNumberFormat="0" applyAlignment="0" applyProtection="0"/>
    <xf numFmtId="0" fontId="99" fillId="9" borderId="14" applyNumberFormat="0" applyAlignment="0" applyProtection="0"/>
    <xf numFmtId="0" fontId="100" fillId="0" borderId="16" applyNumberFormat="0" applyFill="0" applyAlignment="0" applyProtection="0"/>
    <xf numFmtId="0" fontId="101" fillId="10" borderId="17" applyNumberFormat="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4" fillId="0" borderId="19" applyNumberFormat="0" applyFill="0" applyAlignment="0" applyProtection="0"/>
    <xf numFmtId="0" fontId="105" fillId="12" borderId="0" applyNumberFormat="0" applyBorder="0" applyAlignment="0" applyProtection="0"/>
    <xf numFmtId="0" fontId="83" fillId="13" borderId="0" applyNumberFormat="0" applyBorder="0" applyAlignment="0" applyProtection="0"/>
    <xf numFmtId="0" fontId="83" fillId="14" borderId="0" applyNumberFormat="0" applyBorder="0" applyAlignment="0" applyProtection="0"/>
    <xf numFmtId="0" fontId="105" fillId="15" borderId="0" applyNumberFormat="0" applyBorder="0" applyAlignment="0" applyProtection="0"/>
    <xf numFmtId="0" fontId="105" fillId="16"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105" fillId="19" borderId="0" applyNumberFormat="0" applyBorder="0" applyAlignment="0" applyProtection="0"/>
    <xf numFmtId="0" fontId="105" fillId="20"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105" fillId="23" borderId="0" applyNumberFormat="0" applyBorder="0" applyAlignment="0" applyProtection="0"/>
    <xf numFmtId="0" fontId="105" fillId="24"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105" fillId="27" borderId="0" applyNumberFormat="0" applyBorder="0" applyAlignment="0" applyProtection="0"/>
    <xf numFmtId="0" fontId="105" fillId="28"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105" fillId="31" borderId="0" applyNumberFormat="0" applyBorder="0" applyAlignment="0" applyProtection="0"/>
    <xf numFmtId="0" fontId="105" fillId="32"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105" fillId="35" borderId="0" applyNumberFormat="0" applyBorder="0" applyAlignment="0" applyProtection="0"/>
    <xf numFmtId="0" fontId="83" fillId="0" borderId="0"/>
    <xf numFmtId="0" fontId="83" fillId="11" borderId="18" applyNumberFormat="0" applyFont="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108" fillId="0" borderId="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05">
    <xf numFmtId="0" fontId="0" fillId="0" borderId="0" xfId="0"/>
    <xf numFmtId="0" fontId="88" fillId="0" borderId="1" xfId="0" applyFont="1" applyBorder="1" applyAlignment="1">
      <alignment horizontal="center" vertical="center" wrapText="1"/>
    </xf>
    <xf numFmtId="0" fontId="84" fillId="2" borderId="1" xfId="0" applyFont="1" applyFill="1" applyBorder="1" applyAlignment="1">
      <alignment horizontal="center" vertical="center" wrapText="1"/>
    </xf>
    <xf numFmtId="0" fontId="84" fillId="3" borderId="1" xfId="0" applyFont="1" applyFill="1" applyBorder="1" applyAlignment="1">
      <alignment horizontal="center" vertical="center" wrapText="1"/>
    </xf>
    <xf numFmtId="0" fontId="84" fillId="2" borderId="1" xfId="0" applyFont="1" applyFill="1" applyBorder="1" applyAlignment="1">
      <alignment vertical="center" wrapText="1"/>
    </xf>
    <xf numFmtId="0" fontId="85" fillId="0" borderId="0" xfId="0" applyFont="1" applyBorder="1"/>
    <xf numFmtId="0" fontId="87" fillId="0" borderId="1" xfId="0" applyFont="1" applyBorder="1" applyAlignment="1">
      <alignment vertical="center" wrapText="1"/>
    </xf>
    <xf numFmtId="0" fontId="87" fillId="0" borderId="1" xfId="0" applyFont="1" applyBorder="1" applyAlignment="1">
      <alignment horizontal="center" vertical="center" wrapText="1"/>
    </xf>
    <xf numFmtId="0" fontId="0" fillId="0" borderId="0" xfId="0" applyAlignment="1">
      <alignment vertical="center"/>
    </xf>
    <xf numFmtId="0" fontId="89" fillId="0" borderId="0" xfId="0" applyFont="1" applyAlignment="1">
      <alignment horizontal="left"/>
    </xf>
    <xf numFmtId="0" fontId="89" fillId="0" borderId="0" xfId="0" applyFont="1"/>
    <xf numFmtId="0" fontId="88" fillId="0" borderId="0" xfId="0" applyFont="1"/>
    <xf numFmtId="2" fontId="0" fillId="0" borderId="0" xfId="0" applyNumberFormat="1"/>
    <xf numFmtId="0" fontId="107" fillId="0" borderId="0" xfId="0" applyFont="1"/>
    <xf numFmtId="0" fontId="89" fillId="0" borderId="0" xfId="0" applyFont="1" applyAlignment="1">
      <alignment vertical="center"/>
    </xf>
    <xf numFmtId="0" fontId="85" fillId="0" borderId="0" xfId="0" applyFont="1" applyAlignment="1">
      <alignment horizontal="center" vertical="center"/>
    </xf>
    <xf numFmtId="3" fontId="0" fillId="0" borderId="0" xfId="0" applyNumberFormat="1"/>
    <xf numFmtId="0" fontId="0" fillId="0" borderId="0" xfId="0" applyFont="1" applyAlignment="1">
      <alignment vertical="center"/>
    </xf>
    <xf numFmtId="0" fontId="87" fillId="0" borderId="8" xfId="0" applyFont="1" applyBorder="1" applyAlignment="1">
      <alignment horizontal="center" vertical="center" wrapText="1"/>
    </xf>
    <xf numFmtId="0" fontId="87" fillId="0" borderId="1" xfId="351" applyFont="1" applyBorder="1" applyAlignment="1">
      <alignment vertical="center"/>
    </xf>
    <xf numFmtId="3" fontId="87" fillId="0" borderId="1" xfId="351" applyNumberFormat="1" applyFont="1" applyBorder="1" applyAlignment="1">
      <alignment horizontal="center" vertical="center"/>
    </xf>
    <xf numFmtId="0" fontId="110" fillId="0" borderId="1" xfId="0" applyFont="1" applyBorder="1" applyAlignment="1">
      <alignment vertical="center"/>
    </xf>
    <xf numFmtId="164" fontId="110" fillId="0" borderId="1" xfId="43" applyNumberFormat="1" applyFont="1" applyBorder="1" applyAlignment="1">
      <alignment horizontal="left" vertical="center"/>
    </xf>
    <xf numFmtId="0" fontId="84" fillId="0" borderId="1" xfId="0" applyFont="1" applyBorder="1" applyAlignment="1">
      <alignment vertical="center"/>
    </xf>
    <xf numFmtId="0" fontId="111" fillId="2" borderId="9" xfId="0" applyFont="1" applyFill="1" applyBorder="1" applyAlignment="1">
      <alignment vertical="center" wrapText="1"/>
    </xf>
    <xf numFmtId="0" fontId="111" fillId="2" borderId="9" xfId="0" applyFont="1" applyFill="1" applyBorder="1" applyAlignment="1">
      <alignment horizontal="center" vertical="center" wrapText="1"/>
    </xf>
    <xf numFmtId="164" fontId="84" fillId="0" borderId="3" xfId="0" applyNumberFormat="1" applyFont="1" applyBorder="1" applyAlignment="1">
      <alignment horizontal="center" vertical="center"/>
    </xf>
    <xf numFmtId="0" fontId="84" fillId="0" borderId="1" xfId="0" applyFont="1" applyBorder="1" applyAlignment="1">
      <alignment horizontal="center" vertical="center"/>
    </xf>
    <xf numFmtId="164" fontId="84" fillId="0" borderId="1" xfId="0" applyNumberFormat="1" applyFont="1" applyBorder="1" applyAlignment="1">
      <alignment horizontal="center" vertical="center"/>
    </xf>
    <xf numFmtId="0" fontId="112" fillId="0" borderId="0" xfId="0" applyFont="1" applyAlignment="1">
      <alignment vertical="center"/>
    </xf>
    <xf numFmtId="164" fontId="84" fillId="0" borderId="1" xfId="43" applyNumberFormat="1" applyFont="1" applyBorder="1" applyAlignment="1">
      <alignment horizontal="left" vertical="center"/>
    </xf>
    <xf numFmtId="0" fontId="85" fillId="0" borderId="0" xfId="0" applyFont="1" applyBorder="1"/>
    <xf numFmtId="0" fontId="113" fillId="0" borderId="0" xfId="0" applyFont="1" applyBorder="1" applyAlignment="1">
      <alignment horizontal="left" vertical="center"/>
    </xf>
    <xf numFmtId="3" fontId="87" fillId="0" borderId="1" xfId="1122" applyNumberFormat="1" applyFont="1" applyBorder="1"/>
    <xf numFmtId="0" fontId="87" fillId="0" borderId="1" xfId="1122" applyFont="1" applyBorder="1" applyAlignment="1">
      <alignment horizontal="center"/>
    </xf>
    <xf numFmtId="3" fontId="89" fillId="0" borderId="0" xfId="0" applyNumberFormat="1" applyFont="1" applyAlignment="1">
      <alignment horizontal="left"/>
    </xf>
    <xf numFmtId="3" fontId="109" fillId="0" borderId="1" xfId="0" applyNumberFormat="1" applyFont="1" applyBorder="1" applyAlignment="1">
      <alignment horizontal="center" vertical="center"/>
    </xf>
    <xf numFmtId="3" fontId="109" fillId="0" borderId="1" xfId="435" applyNumberFormat="1" applyFont="1" applyFill="1" applyBorder="1" applyAlignment="1">
      <alignment horizontal="center" vertical="center"/>
    </xf>
    <xf numFmtId="0" fontId="3" fillId="0" borderId="0" xfId="1150"/>
    <xf numFmtId="0" fontId="3" fillId="0" borderId="0" xfId="1150"/>
    <xf numFmtId="0" fontId="3" fillId="0" borderId="0" xfId="1150"/>
    <xf numFmtId="0" fontId="3" fillId="0" borderId="0" xfId="1150"/>
    <xf numFmtId="0" fontId="2" fillId="0" borderId="0" xfId="1164"/>
    <xf numFmtId="164" fontId="87" fillId="0" borderId="1" xfId="1178" applyNumberFormat="1" applyFont="1" applyBorder="1" applyAlignment="1">
      <alignment horizontal="center"/>
    </xf>
    <xf numFmtId="3" fontId="87" fillId="0" borderId="1" xfId="1178" applyNumberFormat="1" applyFont="1" applyBorder="1"/>
    <xf numFmtId="2" fontId="87" fillId="0" borderId="1" xfId="1178" applyNumberFormat="1" applyFont="1" applyBorder="1" applyAlignment="1">
      <alignment horizontal="center"/>
    </xf>
    <xf numFmtId="0" fontId="116" fillId="0" borderId="1" xfId="0" applyFont="1" applyBorder="1" applyAlignment="1">
      <alignment vertical="center"/>
    </xf>
    <xf numFmtId="164" fontId="87" fillId="0" borderId="1" xfId="1178" applyNumberFormat="1" applyFont="1" applyBorder="1" applyAlignment="1">
      <alignment horizontal="center" vertical="center"/>
    </xf>
    <xf numFmtId="3" fontId="87" fillId="0" borderId="1" xfId="1178" applyNumberFormat="1" applyFont="1" applyBorder="1" applyAlignment="1">
      <alignment horizontal="center" vertical="center"/>
    </xf>
    <xf numFmtId="0" fontId="87" fillId="0" borderId="1" xfId="1178" applyFont="1" applyBorder="1" applyAlignment="1">
      <alignment horizontal="center"/>
    </xf>
    <xf numFmtId="0" fontId="87" fillId="0" borderId="1" xfId="1178" applyFont="1" applyBorder="1" applyAlignment="1">
      <alignment vertical="center"/>
    </xf>
    <xf numFmtId="0" fontId="1" fillId="0" borderId="0" xfId="1178"/>
    <xf numFmtId="3" fontId="109" fillId="0" borderId="1" xfId="41" applyNumberFormat="1" applyFont="1" applyBorder="1" applyAlignment="1">
      <alignment horizontal="center" vertical="center"/>
    </xf>
    <xf numFmtId="2" fontId="114" fillId="0" borderId="1" xfId="1178" applyNumberFormat="1" applyFont="1" applyBorder="1" applyAlignment="1">
      <alignment horizontal="center" vertical="center"/>
    </xf>
    <xf numFmtId="0" fontId="87" fillId="0" borderId="1" xfId="1178" applyFont="1" applyBorder="1" applyAlignment="1">
      <alignment horizontal="left" vertical="center"/>
    </xf>
    <xf numFmtId="0" fontId="1" fillId="0" borderId="0" xfId="1178"/>
    <xf numFmtId="0" fontId="1" fillId="0" borderId="0" xfId="1178"/>
    <xf numFmtId="0" fontId="1" fillId="0" borderId="0" xfId="1178"/>
    <xf numFmtId="0" fontId="1" fillId="0" borderId="0" xfId="1178"/>
    <xf numFmtId="0" fontId="1" fillId="0" borderId="0" xfId="1178"/>
    <xf numFmtId="0" fontId="1" fillId="0" borderId="0" xfId="1178"/>
    <xf numFmtId="3" fontId="1" fillId="0" borderId="0" xfId="1178" applyNumberFormat="1"/>
    <xf numFmtId="2" fontId="106" fillId="0" borderId="1" xfId="1178" applyNumberFormat="1" applyFont="1" applyBorder="1" applyAlignment="1">
      <alignment horizontal="center" vertical="center"/>
    </xf>
    <xf numFmtId="0" fontId="118" fillId="0" borderId="1" xfId="0" applyFont="1" applyBorder="1" applyAlignment="1">
      <alignment vertical="center"/>
    </xf>
    <xf numFmtId="2" fontId="87" fillId="0" borderId="1" xfId="1178" applyNumberFormat="1" applyFont="1" applyBorder="1" applyAlignment="1">
      <alignment horizontal="center" vertical="center"/>
    </xf>
    <xf numFmtId="0" fontId="87" fillId="0" borderId="2" xfId="1178" applyFont="1" applyBorder="1" applyAlignment="1">
      <alignment horizontal="left" vertical="center"/>
    </xf>
    <xf numFmtId="0" fontId="87" fillId="0" borderId="3" xfId="1178" applyFont="1" applyBorder="1" applyAlignment="1">
      <alignment horizontal="left" vertical="center"/>
    </xf>
    <xf numFmtId="0" fontId="87" fillId="0" borderId="4" xfId="1178" applyFont="1" applyBorder="1" applyAlignment="1">
      <alignment horizontal="left" vertical="center"/>
    </xf>
    <xf numFmtId="164" fontId="110" fillId="0" borderId="2" xfId="43" applyNumberFormat="1" applyFont="1" applyBorder="1" applyAlignment="1">
      <alignment horizontal="center" vertical="center"/>
    </xf>
    <xf numFmtId="164" fontId="110" fillId="0" borderId="3" xfId="43" applyNumberFormat="1" applyFont="1" applyBorder="1" applyAlignment="1">
      <alignment horizontal="center" vertical="center"/>
    </xf>
    <xf numFmtId="164" fontId="110" fillId="0" borderId="4" xfId="43" applyNumberFormat="1" applyFont="1" applyBorder="1" applyAlignment="1">
      <alignment horizontal="center" vertical="center"/>
    </xf>
    <xf numFmtId="2" fontId="115" fillId="0" borderId="0" xfId="0" applyNumberFormat="1" applyFont="1" applyAlignment="1">
      <alignment horizontal="left"/>
    </xf>
    <xf numFmtId="3" fontId="89" fillId="0" borderId="0" xfId="0" applyNumberFormat="1" applyFont="1" applyAlignment="1">
      <alignment horizontal="left"/>
    </xf>
    <xf numFmtId="0" fontId="87" fillId="0" borderId="2" xfId="0" applyFont="1" applyBorder="1" applyAlignment="1">
      <alignment horizontal="center" vertical="center"/>
    </xf>
    <xf numFmtId="0" fontId="87" fillId="0" borderId="3" xfId="0" applyFont="1" applyBorder="1" applyAlignment="1">
      <alignment horizontal="center" vertical="center"/>
    </xf>
    <xf numFmtId="0" fontId="87" fillId="0" borderId="4" xfId="0" applyFont="1" applyBorder="1" applyAlignment="1">
      <alignment horizontal="center" vertical="center"/>
    </xf>
    <xf numFmtId="0" fontId="87" fillId="0" borderId="2" xfId="0" applyFont="1" applyBorder="1" applyAlignment="1">
      <alignment horizontal="center"/>
    </xf>
    <xf numFmtId="0" fontId="87" fillId="0" borderId="3" xfId="0" applyFont="1" applyBorder="1" applyAlignment="1">
      <alignment horizontal="center"/>
    </xf>
    <xf numFmtId="0" fontId="87" fillId="0" borderId="4" xfId="0" applyFont="1" applyBorder="1" applyAlignment="1">
      <alignment horizontal="center"/>
    </xf>
    <xf numFmtId="164" fontId="110" fillId="0" borderId="1" xfId="43" applyNumberFormat="1" applyFont="1" applyBorder="1" applyAlignment="1">
      <alignment horizontal="center" vertical="center"/>
    </xf>
    <xf numFmtId="0" fontId="87" fillId="0" borderId="2" xfId="0" applyFont="1" applyBorder="1" applyAlignment="1">
      <alignment horizontal="center" vertical="center" wrapText="1"/>
    </xf>
    <xf numFmtId="0" fontId="87" fillId="0" borderId="3" xfId="0" applyFont="1" applyBorder="1" applyAlignment="1">
      <alignment horizontal="center" vertical="center" wrapText="1"/>
    </xf>
    <xf numFmtId="0" fontId="87" fillId="0" borderId="4" xfId="0" applyFont="1" applyBorder="1" applyAlignment="1">
      <alignment horizontal="center" vertical="center" wrapText="1"/>
    </xf>
    <xf numFmtId="0" fontId="87" fillId="0" borderId="21" xfId="0" applyFont="1" applyBorder="1" applyAlignment="1">
      <alignment horizontal="left" vertical="center"/>
    </xf>
    <xf numFmtId="0" fontId="88" fillId="0" borderId="0" xfId="0" applyFont="1" applyAlignment="1">
      <alignment horizontal="center" vertical="center"/>
    </xf>
    <xf numFmtId="0" fontId="106" fillId="0" borderId="0" xfId="0" applyFont="1" applyBorder="1" applyAlignment="1">
      <alignment horizontal="left" vertical="center" wrapText="1"/>
    </xf>
    <xf numFmtId="0" fontId="88" fillId="0" borderId="0" xfId="0" applyFont="1" applyBorder="1" applyAlignment="1">
      <alignment horizontal="center" vertical="center"/>
    </xf>
    <xf numFmtId="0" fontId="87" fillId="0" borderId="20" xfId="0" applyFont="1" applyBorder="1" applyAlignment="1">
      <alignment horizontal="center" vertical="center" wrapText="1"/>
    </xf>
    <xf numFmtId="0" fontId="87" fillId="0" borderId="21" xfId="0" applyFont="1" applyBorder="1" applyAlignment="1">
      <alignment horizontal="center" vertical="center" wrapText="1"/>
    </xf>
    <xf numFmtId="0" fontId="87" fillId="0" borderId="22" xfId="0" applyFont="1" applyBorder="1" applyAlignment="1">
      <alignment horizontal="center" vertical="center" wrapText="1"/>
    </xf>
    <xf numFmtId="0" fontId="88" fillId="0" borderId="10" xfId="0" applyFont="1" applyBorder="1" applyAlignment="1">
      <alignment horizontal="center" vertical="center"/>
    </xf>
    <xf numFmtId="0" fontId="85" fillId="0" borderId="0" xfId="0" applyFont="1" applyBorder="1"/>
    <xf numFmtId="0" fontId="84" fillId="0" borderId="2" xfId="0" applyFont="1" applyBorder="1" applyAlignment="1">
      <alignment horizontal="left" vertical="center"/>
    </xf>
    <xf numFmtId="0" fontId="84" fillId="0" borderId="4" xfId="0" applyFont="1" applyBorder="1" applyAlignment="1">
      <alignment horizontal="left" vertical="center"/>
    </xf>
    <xf numFmtId="0" fontId="84" fillId="0" borderId="2" xfId="0" applyFont="1" applyBorder="1" applyAlignment="1">
      <alignment horizontal="center" vertical="center"/>
    </xf>
    <xf numFmtId="0" fontId="84" fillId="0" borderId="3" xfId="0" applyFont="1" applyBorder="1" applyAlignment="1">
      <alignment horizontal="center" vertical="center"/>
    </xf>
    <xf numFmtId="0" fontId="84" fillId="0" borderId="4" xfId="0" applyFont="1" applyBorder="1" applyAlignment="1">
      <alignment horizontal="center" vertical="center"/>
    </xf>
    <xf numFmtId="0" fontId="89" fillId="0" borderId="10" xfId="0" applyFont="1" applyBorder="1" applyAlignment="1">
      <alignment horizontal="center" vertical="center"/>
    </xf>
    <xf numFmtId="0" fontId="118" fillId="0" borderId="1" xfId="0" applyFont="1" applyBorder="1" applyAlignment="1">
      <alignment horizontal="left" vertical="center" wrapText="1"/>
    </xf>
    <xf numFmtId="0" fontId="86" fillId="4" borderId="5" xfId="0" applyFont="1" applyFill="1" applyBorder="1" applyAlignment="1">
      <alignment horizontal="center" vertical="center"/>
    </xf>
    <xf numFmtId="0" fontId="86" fillId="4" borderId="6" xfId="0" applyFont="1" applyFill="1" applyBorder="1" applyAlignment="1">
      <alignment horizontal="center" vertical="center"/>
    </xf>
    <xf numFmtId="0" fontId="86" fillId="4" borderId="7" xfId="0" applyFont="1" applyFill="1" applyBorder="1" applyAlignment="1">
      <alignment horizontal="center" vertical="center"/>
    </xf>
    <xf numFmtId="0" fontId="85" fillId="0" borderId="0" xfId="0" applyFont="1" applyAlignment="1">
      <alignment horizontal="center" vertical="center"/>
    </xf>
    <xf numFmtId="0" fontId="117" fillId="0" borderId="0" xfId="0" applyFont="1" applyAlignment="1">
      <alignment vertical="center"/>
    </xf>
    <xf numFmtId="0" fontId="118" fillId="0" borderId="0" xfId="0" applyFont="1" applyAlignment="1">
      <alignment vertical="center"/>
    </xf>
  </cellXfs>
  <cellStyles count="1192">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9" xfId="143"/>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9" xfId="145"/>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9" xfId="147"/>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9" xfId="149"/>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9" xfId="151"/>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9" xfId="153"/>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9" xfId="144"/>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9" xfId="146"/>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9" xfId="148"/>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9" xfId="150"/>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9" xfId="152"/>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9" xfId="15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9" xfId="127"/>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9" xfId="128"/>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August 2012</a:t>
            </a:r>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89484802469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5.0062265503428238E-2"/>
                  <c:y val="-0.10096908545114489"/>
                </c:manualLayout>
              </c:layout>
              <c:showLegendKey val="0"/>
              <c:showVal val="1"/>
              <c:showCatName val="0"/>
              <c:showSerName val="0"/>
              <c:showPercent val="0"/>
              <c:showBubbleSize val="0"/>
            </c:dLbl>
            <c:dLbl>
              <c:idx val="1"/>
              <c:layout>
                <c:manualLayout>
                  <c:x val="-4.569893509529336E-2"/>
                  <c:y val="8.0235434642525971E-2"/>
                </c:manualLayout>
              </c:layout>
              <c:showLegendKey val="0"/>
              <c:showVal val="1"/>
              <c:showCatName val="0"/>
              <c:showSerName val="0"/>
              <c:showPercent val="0"/>
              <c:showBubbleSize val="0"/>
            </c:dLbl>
            <c:dLbl>
              <c:idx val="2"/>
              <c:layout>
                <c:manualLayout>
                  <c:x val="-5.2376424699667856E-2"/>
                  <c:y val="-8.5030883115658526E-2"/>
                </c:manualLayout>
              </c:layout>
              <c:showLegendKey val="0"/>
              <c:showVal val="1"/>
              <c:showCatName val="0"/>
              <c:showSerName val="0"/>
              <c:showPercent val="0"/>
              <c:showBubbleSize val="0"/>
            </c:dLbl>
            <c:dLbl>
              <c:idx val="3"/>
              <c:layout>
                <c:manualLayout>
                  <c:x val="-4.2863103974641749E-2"/>
                  <c:y val="7.404718122809506E-2"/>
                </c:manualLayout>
              </c:layout>
              <c:showLegendKey val="0"/>
              <c:showVal val="1"/>
              <c:showCatName val="0"/>
              <c:showSerName val="0"/>
              <c:showPercent val="0"/>
              <c:showBubbleSize val="0"/>
            </c:dLbl>
            <c:dLbl>
              <c:idx val="4"/>
              <c:layout>
                <c:manualLayout>
                  <c:x val="-4.2383841990645495E-2"/>
                  <c:y val="-6.926902101309193E-2"/>
                </c:manualLayout>
              </c:layout>
              <c:showLegendKey val="0"/>
              <c:showVal val="1"/>
              <c:showCatName val="0"/>
              <c:showSerName val="0"/>
              <c:showPercent val="0"/>
              <c:showBubbleSize val="0"/>
            </c:dLbl>
            <c:dLbl>
              <c:idx val="5"/>
              <c:layout>
                <c:manualLayout>
                  <c:x val="-4.3861368725960768E-2"/>
                  <c:y val="6.583400128876106E-2"/>
                </c:manualLayout>
              </c:layout>
              <c:showLegendKey val="0"/>
              <c:showVal val="1"/>
              <c:showCatName val="0"/>
              <c:showSerName val="0"/>
              <c:showPercent val="0"/>
              <c:showBubbleSize val="0"/>
            </c:dLbl>
            <c:dLbl>
              <c:idx val="6"/>
              <c:layout>
                <c:manualLayout>
                  <c:x val="-5.2156960672342878E-2"/>
                  <c:y val="-6.7527936253477291E-2"/>
                </c:manualLayout>
              </c:layout>
              <c:showLegendKey val="0"/>
              <c:showVal val="1"/>
              <c:showCatName val="0"/>
              <c:showSerName val="0"/>
              <c:showPercent val="0"/>
              <c:showBubbleSize val="0"/>
            </c:dLbl>
            <c:dLbl>
              <c:idx val="7"/>
              <c:layout>
                <c:manualLayout>
                  <c:x val="-4.0097560657336315E-2"/>
                  <c:y val="-7.1016706743992339E-2"/>
                </c:manualLayout>
              </c:layout>
              <c:showLegendKey val="0"/>
              <c:showVal val="1"/>
              <c:showCatName val="0"/>
              <c:showSerName val="0"/>
              <c:showPercent val="0"/>
              <c:showBubbleSize val="0"/>
            </c:dLbl>
            <c:dLbl>
              <c:idx val="8"/>
              <c:layout>
                <c:manualLayout>
                  <c:x val="-3.4718615976803251E-2"/>
                  <c:y val="5.7929495340028635E-2"/>
                </c:manualLayout>
              </c:layout>
              <c:showLegendKey val="0"/>
              <c:showVal val="1"/>
              <c:showCatName val="0"/>
              <c:showSerName val="0"/>
              <c:showPercent val="0"/>
              <c:showBubbleSize val="0"/>
            </c:dLbl>
            <c:dLbl>
              <c:idx val="9"/>
              <c:layout>
                <c:manualLayout>
                  <c:x val="-5.5369587802070817E-2"/>
                  <c:y val="-6.8814496990271451E-2"/>
                </c:manualLayout>
              </c:layout>
              <c:showLegendKey val="0"/>
              <c:showVal val="1"/>
              <c:showCatName val="0"/>
              <c:showSerName val="0"/>
              <c:showPercent val="0"/>
              <c:showBubbleSize val="0"/>
            </c:dLbl>
            <c:dLbl>
              <c:idx val="10"/>
              <c:layout>
                <c:manualLayout>
                  <c:x val="-2.4972485439006643E-2"/>
                  <c:y val="7.4606377795589929E-2"/>
                </c:manualLayout>
              </c:layout>
              <c:showLegendKey val="0"/>
              <c:showVal val="1"/>
              <c:showCatName val="0"/>
              <c:showSerName val="0"/>
              <c:showPercent val="0"/>
              <c:showBubbleSize val="0"/>
            </c:dLbl>
            <c:dLbl>
              <c:idx val="11"/>
              <c:layout>
                <c:manualLayout>
                  <c:x val="-5.2850051796476179E-2"/>
                  <c:y val="-6.7832209596554921E-2"/>
                </c:manualLayout>
              </c:layout>
              <c:showLegendKey val="0"/>
              <c:showVal val="1"/>
              <c:showCatName val="0"/>
              <c:showSerName val="0"/>
              <c:showPercent val="0"/>
              <c:showBubbleSize val="0"/>
            </c:dLbl>
            <c:dLbl>
              <c:idx val="12"/>
              <c:layout>
                <c:manualLayout>
                  <c:x val="-3.8121346405876194E-2"/>
                  <c:y val="6.2515284391846282E-2"/>
                </c:manualLayout>
              </c:layout>
              <c:showLegendKey val="0"/>
              <c:showVal val="1"/>
              <c:showCatName val="0"/>
              <c:showSerName val="0"/>
              <c:showPercent val="0"/>
              <c:showBubbleSize val="0"/>
            </c:dLbl>
            <c:dLbl>
              <c:idx val="13"/>
              <c:layout>
                <c:manualLayout>
                  <c:x val="-4.6289856817516552E-2"/>
                  <c:y val="-5.87121819353419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[1]مؤشر!$B$1:$H$1</c:f>
              <c:strCache>
                <c:ptCount val="7"/>
                <c:pt idx="0">
                  <c:v> 1/8</c:v>
                </c:pt>
                <c:pt idx="1">
                  <c:v> 5/8</c:v>
                </c:pt>
                <c:pt idx="2">
                  <c:v> 6/8</c:v>
                </c:pt>
                <c:pt idx="3">
                  <c:v> 7/8</c:v>
                </c:pt>
                <c:pt idx="4">
                  <c:v> 8/8</c:v>
                </c:pt>
                <c:pt idx="5">
                  <c:v> 12/8</c:v>
                </c:pt>
                <c:pt idx="6">
                  <c:v> 13/8</c:v>
                </c:pt>
              </c:strCache>
            </c:strRef>
          </c:cat>
          <c:val>
            <c:numRef>
              <c:f>[1]مؤشر!$B$2:$H$2</c:f>
              <c:numCache>
                <c:formatCode>General</c:formatCode>
                <c:ptCount val="7"/>
                <c:pt idx="0">
                  <c:v>115.95</c:v>
                </c:pt>
                <c:pt idx="1">
                  <c:v>115.11</c:v>
                </c:pt>
                <c:pt idx="2">
                  <c:v>115.4</c:v>
                </c:pt>
                <c:pt idx="3">
                  <c:v>115.76</c:v>
                </c:pt>
                <c:pt idx="4">
                  <c:v>115.42</c:v>
                </c:pt>
                <c:pt idx="5">
                  <c:v>115.57</c:v>
                </c:pt>
                <c:pt idx="6">
                  <c:v>117.23</c:v>
                </c:pt>
              </c:numCache>
            </c:numRef>
          </c:val>
          <c:smooth val="0"/>
        </c:ser>
        <c:dLbls>
          <c:showLegendKey val="0"/>
          <c:showVal val="0"/>
          <c:showCatName val="0"/>
          <c:showSerName val="0"/>
          <c:showPercent val="0"/>
          <c:showBubbleSize val="0"/>
        </c:dLbls>
        <c:marker val="1"/>
        <c:smooth val="0"/>
        <c:axId val="82450304"/>
        <c:axId val="82451840"/>
      </c:lineChart>
      <c:catAx>
        <c:axId val="82450304"/>
        <c:scaling>
          <c:orientation val="minMax"/>
        </c:scaling>
        <c:delete val="0"/>
        <c:axPos val="b"/>
        <c:numFmt formatCode="0.00" sourceLinked="1"/>
        <c:majorTickMark val="none"/>
        <c:minorTickMark val="none"/>
        <c:tickLblPos val="nextTo"/>
        <c:txPr>
          <a:bodyPr/>
          <a:lstStyle/>
          <a:p>
            <a:pPr>
              <a:defRPr sz="1100"/>
            </a:pPr>
            <a:endParaRPr lang="ar-IQ"/>
          </a:p>
        </c:txPr>
        <c:crossAx val="82451840"/>
        <c:crosses val="autoZero"/>
        <c:auto val="1"/>
        <c:lblAlgn val="ctr"/>
        <c:lblOffset val="100"/>
        <c:noMultiLvlLbl val="0"/>
      </c:catAx>
      <c:valAx>
        <c:axId val="82451840"/>
        <c:scaling>
          <c:orientation val="minMax"/>
          <c:max val="120"/>
          <c:min val="112"/>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82450304"/>
        <c:crosses val="autoZero"/>
        <c:crossBetween val="between"/>
        <c:majorUnit val="1"/>
        <c:minorUnit val="0.2"/>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6.4119333846095389E-2"/>
                  <c:y val="-7.9955271863206417E-2"/>
                </c:manualLayout>
              </c:layout>
              <c:showLegendKey val="0"/>
              <c:showVal val="1"/>
              <c:showCatName val="0"/>
              <c:showSerName val="0"/>
              <c:showPercent val="0"/>
              <c:showBubbleSize val="0"/>
            </c:dLbl>
            <c:dLbl>
              <c:idx val="1"/>
              <c:layout>
                <c:manualLayout>
                  <c:x val="-5.6661908245485129E-2"/>
                  <c:y val="-9.1904207240367145E-2"/>
                </c:manualLayout>
              </c:layout>
              <c:showLegendKey val="0"/>
              <c:showVal val="1"/>
              <c:showCatName val="0"/>
              <c:showSerName val="0"/>
              <c:showPercent val="0"/>
              <c:showBubbleSize val="0"/>
            </c:dLbl>
            <c:dLbl>
              <c:idx val="2"/>
              <c:layout>
                <c:manualLayout>
                  <c:x val="-9.4125849209020437E-2"/>
                  <c:y val="-8.2684930655857372E-2"/>
                </c:manualLayout>
              </c:layout>
              <c:showLegendKey val="0"/>
              <c:showVal val="1"/>
              <c:showCatName val="0"/>
              <c:showSerName val="0"/>
              <c:showPercent val="0"/>
              <c:showBubbleSize val="0"/>
            </c:dLbl>
            <c:dLbl>
              <c:idx val="3"/>
              <c:layout>
                <c:manualLayout>
                  <c:x val="-2.9370149810386013E-2"/>
                  <c:y val="-7.1460031993042294E-2"/>
                </c:manualLayout>
              </c:layout>
              <c:showLegendKey val="0"/>
              <c:showVal val="1"/>
              <c:showCatName val="0"/>
              <c:showSerName val="0"/>
              <c:showPercent val="0"/>
              <c:showBubbleSize val="0"/>
            </c:dLbl>
            <c:dLbl>
              <c:idx val="4"/>
              <c:layout>
                <c:manualLayout>
                  <c:x val="-1.5811267402550483E-2"/>
                  <c:y val="-8.8409200329248788E-2"/>
                </c:manualLayout>
              </c:layout>
              <c:showLegendKey val="0"/>
              <c:showVal val="1"/>
              <c:showCatName val="0"/>
              <c:showSerName val="0"/>
              <c:showPercent val="0"/>
              <c:showBubbleSize val="0"/>
            </c:dLbl>
            <c:dLbl>
              <c:idx val="5"/>
              <c:layout>
                <c:manualLayout>
                  <c:x val="-4.4331050248847127E-2"/>
                  <c:y val="-8.5621457081178395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5/8</c:v>
                </c:pt>
                <c:pt idx="1">
                  <c:v> 6/8</c:v>
                </c:pt>
                <c:pt idx="2">
                  <c:v> 7/8</c:v>
                </c:pt>
                <c:pt idx="3">
                  <c:v> 8/8</c:v>
                </c:pt>
                <c:pt idx="4">
                  <c:v> 12/8</c:v>
                </c:pt>
                <c:pt idx="5">
                  <c:v> 13/8</c:v>
                </c:pt>
              </c:strCache>
            </c:strRef>
          </c:cat>
          <c:val>
            <c:numRef>
              <c:f>'[1]عدد الاسهم'!$B$2:$G$2</c:f>
              <c:numCache>
                <c:formatCode>General</c:formatCode>
                <c:ptCount val="6"/>
                <c:pt idx="0">
                  <c:v>1637732697</c:v>
                </c:pt>
                <c:pt idx="1">
                  <c:v>870532078</c:v>
                </c:pt>
                <c:pt idx="2">
                  <c:v>709815801</c:v>
                </c:pt>
                <c:pt idx="3">
                  <c:v>11842751564</c:v>
                </c:pt>
                <c:pt idx="4">
                  <c:v>1925686122</c:v>
                </c:pt>
                <c:pt idx="5">
                  <c:v>1422660495</c:v>
                </c:pt>
              </c:numCache>
            </c:numRef>
          </c:val>
          <c:smooth val="0"/>
        </c:ser>
        <c:dLbls>
          <c:showLegendKey val="0"/>
          <c:showVal val="0"/>
          <c:showCatName val="0"/>
          <c:showSerName val="0"/>
          <c:showPercent val="0"/>
          <c:showBubbleSize val="0"/>
        </c:dLbls>
        <c:marker val="1"/>
        <c:smooth val="0"/>
        <c:axId val="82492800"/>
        <c:axId val="85034112"/>
      </c:lineChart>
      <c:catAx>
        <c:axId val="82492800"/>
        <c:scaling>
          <c:orientation val="minMax"/>
        </c:scaling>
        <c:delete val="0"/>
        <c:axPos val="b"/>
        <c:majorTickMark val="out"/>
        <c:minorTickMark val="none"/>
        <c:tickLblPos val="nextTo"/>
        <c:txPr>
          <a:bodyPr/>
          <a:lstStyle/>
          <a:p>
            <a:pPr>
              <a:defRPr b="1"/>
            </a:pPr>
            <a:endParaRPr lang="ar-IQ"/>
          </a:p>
        </c:txPr>
        <c:crossAx val="85034112"/>
        <c:crosses val="autoZero"/>
        <c:auto val="1"/>
        <c:lblAlgn val="ctr"/>
        <c:lblOffset val="100"/>
        <c:noMultiLvlLbl val="0"/>
      </c:catAx>
      <c:valAx>
        <c:axId val="85034112"/>
        <c:scaling>
          <c:orientation val="minMax"/>
        </c:scaling>
        <c:delete val="0"/>
        <c:axPos val="l"/>
        <c:majorGridlines/>
        <c:numFmt formatCode="0" sourceLinked="0"/>
        <c:majorTickMark val="out"/>
        <c:minorTickMark val="none"/>
        <c:tickLblPos val="nextTo"/>
        <c:txPr>
          <a:bodyPr/>
          <a:lstStyle/>
          <a:p>
            <a:pPr>
              <a:defRPr b="1"/>
            </a:pPr>
            <a:endParaRPr lang="ar-IQ"/>
          </a:p>
        </c:txPr>
        <c:crossAx val="82492800"/>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 (million ID)</a:t>
            </a:r>
            <a:endParaRPr lang="ar-IQ" sz="1400">
              <a:solidFill>
                <a:schemeClr val="tx2"/>
              </a:solidFill>
            </a:endParaRPr>
          </a:p>
        </c:rich>
      </c:tx>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5.3318527756363886E-2"/>
                  <c:y val="-7.6958601033766491E-2"/>
                </c:manualLayout>
              </c:layout>
              <c:showLegendKey val="0"/>
              <c:showVal val="1"/>
              <c:showCatName val="0"/>
              <c:showSerName val="0"/>
              <c:showPercent val="0"/>
              <c:showBubbleSize val="0"/>
            </c:dLbl>
            <c:dLbl>
              <c:idx val="1"/>
              <c:layout>
                <c:manualLayout>
                  <c:x val="-6.5960612504952124E-2"/>
                  <c:y val="-0.11312142730624922"/>
                </c:manualLayout>
              </c:layout>
              <c:showLegendKey val="0"/>
              <c:showVal val="1"/>
              <c:showCatName val="0"/>
              <c:showSerName val="0"/>
              <c:showPercent val="0"/>
              <c:showBubbleSize val="0"/>
            </c:dLbl>
            <c:dLbl>
              <c:idx val="2"/>
              <c:layout>
                <c:manualLayout>
                  <c:x val="-8.7033222503732036E-2"/>
                  <c:y val="-0.10781797980773876"/>
                </c:manualLayout>
              </c:layout>
              <c:showLegendKey val="0"/>
              <c:showVal val="1"/>
              <c:showCatName val="0"/>
              <c:showSerName val="0"/>
              <c:showPercent val="0"/>
              <c:showBubbleSize val="0"/>
            </c:dLbl>
            <c:dLbl>
              <c:idx val="3"/>
              <c:layout>
                <c:manualLayout>
                  <c:x val="-4.5789616406748321E-2"/>
                  <c:y val="-7.7956942498752069E-2"/>
                </c:manualLayout>
              </c:layout>
              <c:showLegendKey val="0"/>
              <c:showVal val="1"/>
              <c:showCatName val="0"/>
              <c:showSerName val="0"/>
              <c:showPercent val="0"/>
              <c:showBubbleSize val="0"/>
            </c:dLbl>
            <c:dLbl>
              <c:idx val="4"/>
              <c:layout>
                <c:manualLayout>
                  <c:x val="-1.8038384922219396E-2"/>
                  <c:y val="-9.1034893644429335E-2"/>
                </c:manualLayout>
              </c:layout>
              <c:showLegendKey val="0"/>
              <c:showVal val="1"/>
              <c:showCatName val="0"/>
              <c:showSerName val="0"/>
              <c:showPercent val="0"/>
              <c:showBubbleSize val="0"/>
            </c:dLbl>
            <c:dLbl>
              <c:idx val="5"/>
              <c:layout>
                <c:manualLayout>
                  <c:x val="-3.9689462291710373E-2"/>
                  <c:y val="-7.9674411864161077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5/8</c:v>
                </c:pt>
                <c:pt idx="1">
                  <c:v> 6/8</c:v>
                </c:pt>
                <c:pt idx="2">
                  <c:v> 7/8</c:v>
                </c:pt>
                <c:pt idx="3">
                  <c:v> 8/8</c:v>
                </c:pt>
                <c:pt idx="4">
                  <c:v> 12/8</c:v>
                </c:pt>
                <c:pt idx="5">
                  <c:v> 13/8</c:v>
                </c:pt>
              </c:strCache>
            </c:strRef>
          </c:cat>
          <c:val>
            <c:numRef>
              <c:f>[1]حجم!$B$2:$G$2</c:f>
              <c:numCache>
                <c:formatCode>General</c:formatCode>
                <c:ptCount val="6"/>
                <c:pt idx="0">
                  <c:v>2849691222</c:v>
                </c:pt>
                <c:pt idx="1">
                  <c:v>1907623339</c:v>
                </c:pt>
                <c:pt idx="2">
                  <c:v>1363461306</c:v>
                </c:pt>
                <c:pt idx="3">
                  <c:v>13441333332</c:v>
                </c:pt>
                <c:pt idx="4">
                  <c:v>2915341755</c:v>
                </c:pt>
                <c:pt idx="5">
                  <c:v>2609871882</c:v>
                </c:pt>
              </c:numCache>
            </c:numRef>
          </c:val>
          <c:smooth val="0"/>
        </c:ser>
        <c:dLbls>
          <c:showLegendKey val="0"/>
          <c:showVal val="0"/>
          <c:showCatName val="0"/>
          <c:showSerName val="0"/>
          <c:showPercent val="0"/>
          <c:showBubbleSize val="0"/>
        </c:dLbls>
        <c:marker val="1"/>
        <c:smooth val="0"/>
        <c:axId val="92980736"/>
        <c:axId val="92982272"/>
      </c:lineChart>
      <c:catAx>
        <c:axId val="92980736"/>
        <c:scaling>
          <c:orientation val="minMax"/>
        </c:scaling>
        <c:delete val="0"/>
        <c:axPos val="b"/>
        <c:majorTickMark val="out"/>
        <c:minorTickMark val="none"/>
        <c:tickLblPos val="nextTo"/>
        <c:txPr>
          <a:bodyPr/>
          <a:lstStyle/>
          <a:p>
            <a:pPr>
              <a:defRPr sz="1200" b="1">
                <a:solidFill>
                  <a:schemeClr val="tx2"/>
                </a:solidFill>
              </a:defRPr>
            </a:pPr>
            <a:endParaRPr lang="ar-IQ"/>
          </a:p>
        </c:txPr>
        <c:crossAx val="92982272"/>
        <c:crosses val="autoZero"/>
        <c:auto val="1"/>
        <c:lblAlgn val="ctr"/>
        <c:lblOffset val="100"/>
        <c:noMultiLvlLbl val="0"/>
      </c:catAx>
      <c:valAx>
        <c:axId val="92982272"/>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92980736"/>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51954</xdr:colOff>
      <xdr:row>2</xdr:row>
      <xdr:rowOff>17318</xdr:rowOff>
    </xdr:from>
    <xdr:to>
      <xdr:col>9</xdr:col>
      <xdr:colOff>465861</xdr:colOff>
      <xdr:row>19</xdr:row>
      <xdr:rowOff>107373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112569</xdr:colOff>
      <xdr:row>19</xdr:row>
      <xdr:rowOff>164523</xdr:rowOff>
    </xdr:from>
    <xdr:to>
      <xdr:col>9</xdr:col>
      <xdr:colOff>535999</xdr:colOff>
      <xdr:row>37</xdr:row>
      <xdr:rowOff>110836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147204</xdr:colOff>
      <xdr:row>38</xdr:row>
      <xdr:rowOff>0</xdr:rowOff>
    </xdr:from>
    <xdr:to>
      <xdr:col>9</xdr:col>
      <xdr:colOff>542059</xdr:colOff>
      <xdr:row>55</xdr:row>
      <xdr:rowOff>13855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1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1/8</v>
          </cell>
          <cell r="C1" t="str">
            <v xml:space="preserve"> 5/8</v>
          </cell>
          <cell r="D1" t="str">
            <v xml:space="preserve"> 6/8</v>
          </cell>
          <cell r="E1" t="str">
            <v xml:space="preserve"> 7/8</v>
          </cell>
          <cell r="F1" t="str">
            <v xml:space="preserve"> 8/8</v>
          </cell>
          <cell r="G1" t="str">
            <v xml:space="preserve"> 12/8</v>
          </cell>
          <cell r="H1" t="str">
            <v xml:space="preserve"> 13/8</v>
          </cell>
        </row>
        <row r="2">
          <cell r="A2">
            <v>2012</v>
          </cell>
          <cell r="B2">
            <v>115.95</v>
          </cell>
          <cell r="C2">
            <v>115.11</v>
          </cell>
          <cell r="D2">
            <v>115.4</v>
          </cell>
          <cell r="E2">
            <v>115.76</v>
          </cell>
          <cell r="F2">
            <v>115.42</v>
          </cell>
          <cell r="G2">
            <v>115.57</v>
          </cell>
          <cell r="H2">
            <v>117.23</v>
          </cell>
        </row>
      </sheetData>
      <sheetData sheetId="1">
        <row r="1">
          <cell r="B1" t="str">
            <v xml:space="preserve"> 5/8</v>
          </cell>
          <cell r="C1" t="str">
            <v xml:space="preserve"> 6/8</v>
          </cell>
          <cell r="D1" t="str">
            <v xml:space="preserve"> 7/8</v>
          </cell>
          <cell r="E1" t="str">
            <v xml:space="preserve"> 8/8</v>
          </cell>
          <cell r="F1" t="str">
            <v xml:space="preserve"> 12/8</v>
          </cell>
          <cell r="G1" t="str">
            <v xml:space="preserve"> 13/8</v>
          </cell>
        </row>
        <row r="2">
          <cell r="A2" t="str">
            <v>عدد الاسهم</v>
          </cell>
          <cell r="B2">
            <v>1637732697</v>
          </cell>
          <cell r="C2">
            <v>870532078</v>
          </cell>
          <cell r="D2">
            <v>709815801</v>
          </cell>
          <cell r="E2">
            <v>11842751564</v>
          </cell>
          <cell r="F2">
            <v>1925686122</v>
          </cell>
          <cell r="G2">
            <v>1422660495</v>
          </cell>
        </row>
      </sheetData>
      <sheetData sheetId="2">
        <row r="1">
          <cell r="B1" t="str">
            <v xml:space="preserve"> 5/8</v>
          </cell>
          <cell r="C1" t="str">
            <v xml:space="preserve"> 6/8</v>
          </cell>
          <cell r="D1" t="str">
            <v xml:space="preserve"> 7/8</v>
          </cell>
          <cell r="E1" t="str">
            <v xml:space="preserve"> 8/8</v>
          </cell>
          <cell r="F1" t="str">
            <v xml:space="preserve"> 12/8</v>
          </cell>
          <cell r="G1" t="str">
            <v xml:space="preserve"> 13/8</v>
          </cell>
        </row>
        <row r="2">
          <cell r="A2" t="str">
            <v>القيمة المتداولة</v>
          </cell>
          <cell r="B2">
            <v>2849691222</v>
          </cell>
          <cell r="C2">
            <v>1907623339</v>
          </cell>
          <cell r="D2">
            <v>1363461306</v>
          </cell>
          <cell r="E2">
            <v>13441333332</v>
          </cell>
          <cell r="F2">
            <v>2915341755</v>
          </cell>
          <cell r="G2">
            <v>2609871882</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0"/>
  <sheetViews>
    <sheetView tabSelected="1" topLeftCell="A37" workbookViewId="0">
      <selection activeCell="F72" sqref="F72"/>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1.875" customWidth="1"/>
  </cols>
  <sheetData>
    <row r="1" spans="2:14" ht="20.25" x14ac:dyDescent="0.3">
      <c r="B1" s="13" t="s">
        <v>0</v>
      </c>
      <c r="C1" s="11"/>
      <c r="D1" s="11"/>
    </row>
    <row r="2" spans="2:14" ht="20.25" customHeight="1" x14ac:dyDescent="0.25">
      <c r="B2" s="14" t="s">
        <v>217</v>
      </c>
      <c r="C2" s="10"/>
      <c r="D2" s="10"/>
    </row>
    <row r="3" spans="2:14" ht="15.75" x14ac:dyDescent="0.25">
      <c r="B3" s="14" t="s">
        <v>1</v>
      </c>
      <c r="C3" s="10"/>
      <c r="D3" s="10"/>
    </row>
    <row r="4" spans="2:14" ht="15.75" x14ac:dyDescent="0.25">
      <c r="B4" s="14" t="s">
        <v>2</v>
      </c>
      <c r="C4" s="71">
        <v>117.23</v>
      </c>
      <c r="D4" s="71"/>
    </row>
    <row r="5" spans="2:14" ht="15.75" x14ac:dyDescent="0.25">
      <c r="B5" s="14" t="s">
        <v>3</v>
      </c>
      <c r="C5" s="71">
        <v>1.44</v>
      </c>
      <c r="D5" s="71"/>
    </row>
    <row r="6" spans="2:14" ht="15.75" x14ac:dyDescent="0.25">
      <c r="B6" s="14" t="s">
        <v>4</v>
      </c>
      <c r="C6" s="72">
        <f>N59</f>
        <v>2609871882</v>
      </c>
      <c r="D6" s="72"/>
      <c r="K6" s="16"/>
    </row>
    <row r="7" spans="2:14" ht="15.75" x14ac:dyDescent="0.25">
      <c r="B7" s="14" t="s">
        <v>5</v>
      </c>
      <c r="C7" s="72">
        <f>M59</f>
        <v>1422660495</v>
      </c>
      <c r="D7" s="72"/>
      <c r="G7" s="12"/>
      <c r="H7" s="12"/>
      <c r="I7" s="12"/>
      <c r="J7" s="12"/>
      <c r="K7" s="12"/>
    </row>
    <row r="8" spans="2:14" ht="15.75" x14ac:dyDescent="0.25">
      <c r="B8" s="14" t="s">
        <v>6</v>
      </c>
      <c r="C8" s="35">
        <f>L59</f>
        <v>564</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30</v>
      </c>
      <c r="D10" s="10"/>
      <c r="H10" s="12"/>
      <c r="I10" s="12"/>
    </row>
    <row r="11" spans="2:14" ht="15.75" x14ac:dyDescent="0.25">
      <c r="B11" s="14" t="s">
        <v>9</v>
      </c>
      <c r="C11" s="9">
        <v>13</v>
      </c>
      <c r="D11" s="10"/>
    </row>
    <row r="12" spans="2:14" ht="15.75" x14ac:dyDescent="0.25">
      <c r="B12" s="14" t="s">
        <v>10</v>
      </c>
      <c r="C12" s="9">
        <v>9</v>
      </c>
      <c r="D12" s="10"/>
    </row>
    <row r="13" spans="2:14" ht="15.75" x14ac:dyDescent="0.25">
      <c r="B13" s="14" t="s">
        <v>123</v>
      </c>
      <c r="C13" s="9">
        <v>9</v>
      </c>
      <c r="D13" s="10"/>
    </row>
    <row r="14" spans="2:14" ht="15.75" x14ac:dyDescent="0.25">
      <c r="B14" s="14" t="s">
        <v>83</v>
      </c>
      <c r="C14" s="9">
        <v>16</v>
      </c>
      <c r="D14" s="10"/>
    </row>
    <row r="15" spans="2:14" ht="15.75" x14ac:dyDescent="0.25">
      <c r="B15" s="14" t="s">
        <v>122</v>
      </c>
      <c r="C15" s="9">
        <v>29</v>
      </c>
      <c r="D15" s="10"/>
    </row>
    <row r="16" spans="2:14" ht="45.75" customHeight="1" x14ac:dyDescent="0.2">
      <c r="B16" s="24" t="s">
        <v>59</v>
      </c>
      <c r="C16" s="25" t="s">
        <v>12</v>
      </c>
      <c r="D16" s="25" t="s">
        <v>13</v>
      </c>
      <c r="E16" s="25" t="s">
        <v>14</v>
      </c>
      <c r="F16" s="25" t="s">
        <v>15</v>
      </c>
      <c r="G16" s="25" t="s">
        <v>16</v>
      </c>
      <c r="H16" s="25" t="s">
        <v>17</v>
      </c>
      <c r="I16" s="25" t="s">
        <v>18</v>
      </c>
      <c r="J16" s="25" t="s">
        <v>19</v>
      </c>
      <c r="K16" s="25" t="s">
        <v>20</v>
      </c>
      <c r="L16" s="25" t="s">
        <v>113</v>
      </c>
      <c r="M16" s="25" t="s">
        <v>5</v>
      </c>
      <c r="N16" s="25" t="s">
        <v>22</v>
      </c>
    </row>
    <row r="17" spans="2:15" ht="12" customHeight="1" x14ac:dyDescent="0.2">
      <c r="B17" s="76" t="s">
        <v>23</v>
      </c>
      <c r="C17" s="77"/>
      <c r="D17" s="77"/>
      <c r="E17" s="77"/>
      <c r="F17" s="77"/>
      <c r="G17" s="77"/>
      <c r="H17" s="77"/>
      <c r="I17" s="77"/>
      <c r="J17" s="77"/>
      <c r="K17" s="77"/>
      <c r="L17" s="77"/>
      <c r="M17" s="77"/>
      <c r="N17" s="78"/>
    </row>
    <row r="18" spans="2:15" ht="12" customHeight="1" x14ac:dyDescent="0.2">
      <c r="B18" s="21" t="s">
        <v>110</v>
      </c>
      <c r="C18" s="22" t="s">
        <v>119</v>
      </c>
      <c r="D18" s="43">
        <v>1.21</v>
      </c>
      <c r="E18" s="43">
        <v>1.21</v>
      </c>
      <c r="F18" s="43">
        <v>1.2</v>
      </c>
      <c r="G18" s="43">
        <v>1.2</v>
      </c>
      <c r="H18" s="43">
        <v>1.2</v>
      </c>
      <c r="I18" s="43">
        <v>1.21</v>
      </c>
      <c r="J18" s="43">
        <v>1.22</v>
      </c>
      <c r="K18" s="45">
        <v>-0.82</v>
      </c>
      <c r="L18" s="49">
        <v>15</v>
      </c>
      <c r="M18" s="44">
        <v>29823763</v>
      </c>
      <c r="N18" s="44">
        <v>35939516</v>
      </c>
      <c r="O18" s="51"/>
    </row>
    <row r="19" spans="2:15" ht="12" customHeight="1" x14ac:dyDescent="0.2">
      <c r="B19" s="21" t="s">
        <v>24</v>
      </c>
      <c r="C19" s="22" t="s">
        <v>187</v>
      </c>
      <c r="D19" s="43">
        <v>1.45</v>
      </c>
      <c r="E19" s="43">
        <v>1.46</v>
      </c>
      <c r="F19" s="43">
        <v>1.45</v>
      </c>
      <c r="G19" s="43">
        <v>1.46</v>
      </c>
      <c r="H19" s="43">
        <v>1.46</v>
      </c>
      <c r="I19" s="43">
        <v>1.46</v>
      </c>
      <c r="J19" s="43">
        <v>1.46</v>
      </c>
      <c r="K19" s="45">
        <v>0</v>
      </c>
      <c r="L19" s="49">
        <v>32</v>
      </c>
      <c r="M19" s="44">
        <v>67340994</v>
      </c>
      <c r="N19" s="44">
        <v>98018789</v>
      </c>
      <c r="O19" s="51"/>
    </row>
    <row r="20" spans="2:15" ht="12" customHeight="1" x14ac:dyDescent="0.2">
      <c r="B20" s="21" t="s">
        <v>185</v>
      </c>
      <c r="C20" s="22" t="s">
        <v>186</v>
      </c>
      <c r="D20" s="43">
        <v>1.28</v>
      </c>
      <c r="E20" s="43">
        <v>1.29</v>
      </c>
      <c r="F20" s="43">
        <v>1.28</v>
      </c>
      <c r="G20" s="43">
        <v>1.28</v>
      </c>
      <c r="H20" s="43">
        <v>1.28</v>
      </c>
      <c r="I20" s="43">
        <v>1.29</v>
      </c>
      <c r="J20" s="43">
        <v>1.28</v>
      </c>
      <c r="K20" s="45">
        <v>0.78</v>
      </c>
      <c r="L20" s="49">
        <v>42</v>
      </c>
      <c r="M20" s="44">
        <v>110246561</v>
      </c>
      <c r="N20" s="44">
        <v>141324620</v>
      </c>
      <c r="O20" s="51"/>
    </row>
    <row r="21" spans="2:15" ht="12" customHeight="1" x14ac:dyDescent="0.2">
      <c r="B21" s="21" t="s">
        <v>112</v>
      </c>
      <c r="C21" s="22" t="s">
        <v>188</v>
      </c>
      <c r="D21" s="43">
        <v>0.98</v>
      </c>
      <c r="E21" s="43">
        <v>1</v>
      </c>
      <c r="F21" s="43">
        <v>0.98</v>
      </c>
      <c r="G21" s="43">
        <v>0.99</v>
      </c>
      <c r="H21" s="43">
        <v>0.99</v>
      </c>
      <c r="I21" s="43">
        <v>0.99</v>
      </c>
      <c r="J21" s="43">
        <v>0.98</v>
      </c>
      <c r="K21" s="45">
        <v>1.02</v>
      </c>
      <c r="L21" s="49">
        <v>73</v>
      </c>
      <c r="M21" s="44">
        <v>303703678</v>
      </c>
      <c r="N21" s="44">
        <v>300050683</v>
      </c>
      <c r="O21" s="51"/>
    </row>
    <row r="22" spans="2:15" ht="12" customHeight="1" x14ac:dyDescent="0.2">
      <c r="B22" s="21" t="s">
        <v>25</v>
      </c>
      <c r="C22" s="22" t="s">
        <v>209</v>
      </c>
      <c r="D22" s="43">
        <v>0.76</v>
      </c>
      <c r="E22" s="43">
        <v>0.76</v>
      </c>
      <c r="F22" s="43">
        <v>0.76</v>
      </c>
      <c r="G22" s="43">
        <v>0.76</v>
      </c>
      <c r="H22" s="43">
        <v>0.76</v>
      </c>
      <c r="I22" s="43">
        <v>0.76</v>
      </c>
      <c r="J22" s="43">
        <v>0.76</v>
      </c>
      <c r="K22" s="45">
        <v>0</v>
      </c>
      <c r="L22" s="49">
        <v>2</v>
      </c>
      <c r="M22" s="44">
        <v>645515</v>
      </c>
      <c r="N22" s="44">
        <v>490591</v>
      </c>
      <c r="O22" s="51"/>
    </row>
    <row r="23" spans="2:15" ht="12" customHeight="1" x14ac:dyDescent="0.2">
      <c r="B23" s="21" t="s">
        <v>69</v>
      </c>
      <c r="C23" s="22" t="s">
        <v>195</v>
      </c>
      <c r="D23" s="43">
        <v>2.1</v>
      </c>
      <c r="E23" s="43">
        <v>2.15</v>
      </c>
      <c r="F23" s="43">
        <v>2.1</v>
      </c>
      <c r="G23" s="43">
        <v>2.12</v>
      </c>
      <c r="H23" s="43">
        <v>2.12</v>
      </c>
      <c r="I23" s="43">
        <v>2.15</v>
      </c>
      <c r="J23" s="43">
        <v>2.0499999999999998</v>
      </c>
      <c r="K23" s="45">
        <v>4.88</v>
      </c>
      <c r="L23" s="49">
        <v>7</v>
      </c>
      <c r="M23" s="44">
        <v>2125000</v>
      </c>
      <c r="N23" s="44">
        <v>4510500</v>
      </c>
      <c r="O23" s="51"/>
    </row>
    <row r="24" spans="2:15" ht="12" customHeight="1" x14ac:dyDescent="0.2">
      <c r="B24" s="21" t="s">
        <v>128</v>
      </c>
      <c r="C24" s="22" t="s">
        <v>210</v>
      </c>
      <c r="D24" s="43">
        <v>2.0299999999999998</v>
      </c>
      <c r="E24" s="43">
        <v>2.0299999999999998</v>
      </c>
      <c r="F24" s="43">
        <v>1.99</v>
      </c>
      <c r="G24" s="43">
        <v>2</v>
      </c>
      <c r="H24" s="43">
        <v>2</v>
      </c>
      <c r="I24" s="43">
        <v>2</v>
      </c>
      <c r="J24" s="43">
        <v>2</v>
      </c>
      <c r="K24" s="45">
        <v>0</v>
      </c>
      <c r="L24" s="49">
        <v>8</v>
      </c>
      <c r="M24" s="44">
        <v>3484825</v>
      </c>
      <c r="N24" s="44">
        <v>6969150</v>
      </c>
      <c r="O24" s="51"/>
    </row>
    <row r="25" spans="2:15" ht="12" customHeight="1" x14ac:dyDescent="0.2">
      <c r="B25" s="21" t="s">
        <v>125</v>
      </c>
      <c r="C25" s="22" t="s">
        <v>183</v>
      </c>
      <c r="D25" s="43">
        <v>0.73</v>
      </c>
      <c r="E25" s="43">
        <v>0.76</v>
      </c>
      <c r="F25" s="43">
        <v>0.73</v>
      </c>
      <c r="G25" s="43">
        <v>0.74</v>
      </c>
      <c r="H25" s="43">
        <v>0.74</v>
      </c>
      <c r="I25" s="43">
        <v>0.74</v>
      </c>
      <c r="J25" s="43">
        <v>0.73</v>
      </c>
      <c r="K25" s="45">
        <v>1.37</v>
      </c>
      <c r="L25" s="49">
        <v>16</v>
      </c>
      <c r="M25" s="44">
        <v>11122612</v>
      </c>
      <c r="N25" s="44">
        <v>8240733</v>
      </c>
      <c r="O25" s="51"/>
    </row>
    <row r="26" spans="2:15" ht="12" customHeight="1" x14ac:dyDescent="0.2">
      <c r="B26" s="21" t="s">
        <v>86</v>
      </c>
      <c r="C26" s="22" t="s">
        <v>134</v>
      </c>
      <c r="D26" s="43">
        <v>0.75</v>
      </c>
      <c r="E26" s="43">
        <v>0.79</v>
      </c>
      <c r="F26" s="43">
        <v>0.74</v>
      </c>
      <c r="G26" s="43">
        <v>0.76</v>
      </c>
      <c r="H26" s="43">
        <v>0.76</v>
      </c>
      <c r="I26" s="43">
        <v>0.78</v>
      </c>
      <c r="J26" s="43">
        <v>0.76</v>
      </c>
      <c r="K26" s="45">
        <v>2.63</v>
      </c>
      <c r="L26" s="49">
        <v>53</v>
      </c>
      <c r="M26" s="44">
        <v>162357771</v>
      </c>
      <c r="N26" s="44">
        <v>124013555</v>
      </c>
      <c r="O26" s="51"/>
    </row>
    <row r="27" spans="2:15" ht="12" customHeight="1" x14ac:dyDescent="0.2">
      <c r="B27" s="21" t="s">
        <v>131</v>
      </c>
      <c r="C27" s="22" t="s">
        <v>130</v>
      </c>
      <c r="D27" s="43">
        <v>1.0900000000000001</v>
      </c>
      <c r="E27" s="43">
        <v>1.0900000000000001</v>
      </c>
      <c r="F27" s="43">
        <v>1.0900000000000001</v>
      </c>
      <c r="G27" s="43">
        <v>1.0900000000000001</v>
      </c>
      <c r="H27" s="43">
        <v>1.0900000000000001</v>
      </c>
      <c r="I27" s="43">
        <v>1.0900000000000001</v>
      </c>
      <c r="J27" s="43">
        <v>1.0900000000000001</v>
      </c>
      <c r="K27" s="45">
        <v>0</v>
      </c>
      <c r="L27" s="49">
        <v>2</v>
      </c>
      <c r="M27" s="44">
        <v>1017542</v>
      </c>
      <c r="N27" s="44">
        <v>1109121</v>
      </c>
      <c r="O27" s="51"/>
    </row>
    <row r="28" spans="2:15" ht="12" customHeight="1" x14ac:dyDescent="0.2">
      <c r="B28" s="21" t="s">
        <v>71</v>
      </c>
      <c r="C28" s="22" t="s">
        <v>194</v>
      </c>
      <c r="D28" s="43">
        <v>0.97</v>
      </c>
      <c r="E28" s="43">
        <v>0.99</v>
      </c>
      <c r="F28" s="43">
        <v>0.97</v>
      </c>
      <c r="G28" s="43">
        <v>0.98</v>
      </c>
      <c r="H28" s="43">
        <v>0.98</v>
      </c>
      <c r="I28" s="43">
        <v>0.98</v>
      </c>
      <c r="J28" s="43">
        <v>0.97</v>
      </c>
      <c r="K28" s="45">
        <v>1.03</v>
      </c>
      <c r="L28" s="49">
        <v>29</v>
      </c>
      <c r="M28" s="44">
        <v>105822075</v>
      </c>
      <c r="N28" s="44">
        <v>103517950</v>
      </c>
      <c r="O28" s="51"/>
    </row>
    <row r="29" spans="2:15" ht="12" customHeight="1" x14ac:dyDescent="0.2">
      <c r="B29" s="21" t="s">
        <v>145</v>
      </c>
      <c r="C29" s="22" t="s">
        <v>179</v>
      </c>
      <c r="D29" s="43">
        <v>2.29</v>
      </c>
      <c r="E29" s="43">
        <v>2.2999999999999998</v>
      </c>
      <c r="F29" s="43">
        <v>2.2799999999999998</v>
      </c>
      <c r="G29" s="43">
        <v>2.2999999999999998</v>
      </c>
      <c r="H29" s="43">
        <v>2.2999999999999998</v>
      </c>
      <c r="I29" s="43">
        <v>2.2799999999999998</v>
      </c>
      <c r="J29" s="43">
        <v>2.29</v>
      </c>
      <c r="K29" s="45">
        <v>-0.44</v>
      </c>
      <c r="L29" s="49">
        <v>30</v>
      </c>
      <c r="M29" s="44">
        <v>124787485</v>
      </c>
      <c r="N29" s="44">
        <v>286767127</v>
      </c>
      <c r="O29" s="51"/>
    </row>
    <row r="30" spans="2:15" ht="12" customHeight="1" x14ac:dyDescent="0.2">
      <c r="B30" s="21" t="s">
        <v>87</v>
      </c>
      <c r="C30" s="22" t="s">
        <v>182</v>
      </c>
      <c r="D30" s="43">
        <v>1.25</v>
      </c>
      <c r="E30" s="43">
        <v>1.26</v>
      </c>
      <c r="F30" s="43">
        <v>1.24</v>
      </c>
      <c r="G30" s="43">
        <v>1.24</v>
      </c>
      <c r="H30" s="43">
        <v>1.24</v>
      </c>
      <c r="I30" s="43">
        <v>1.26</v>
      </c>
      <c r="J30" s="43">
        <v>1.23</v>
      </c>
      <c r="K30" s="45">
        <v>2.44</v>
      </c>
      <c r="L30" s="49">
        <v>32</v>
      </c>
      <c r="M30" s="44">
        <v>94922333</v>
      </c>
      <c r="N30" s="44">
        <v>118002916</v>
      </c>
      <c r="O30" s="51"/>
    </row>
    <row r="31" spans="2:15" ht="12" customHeight="1" x14ac:dyDescent="0.2">
      <c r="B31" s="21" t="s">
        <v>70</v>
      </c>
      <c r="C31" s="22" t="s">
        <v>184</v>
      </c>
      <c r="D31" s="43">
        <v>1.63</v>
      </c>
      <c r="E31" s="43">
        <v>1.74</v>
      </c>
      <c r="F31" s="43">
        <v>1.62</v>
      </c>
      <c r="G31" s="43">
        <v>1.7</v>
      </c>
      <c r="H31" s="43">
        <v>1.7</v>
      </c>
      <c r="I31" s="43">
        <v>1.74</v>
      </c>
      <c r="J31" s="43">
        <v>1.63</v>
      </c>
      <c r="K31" s="45">
        <v>6.75</v>
      </c>
      <c r="L31" s="49">
        <v>96</v>
      </c>
      <c r="M31" s="44">
        <v>248816829</v>
      </c>
      <c r="N31" s="44">
        <v>421815433</v>
      </c>
      <c r="O31" s="51"/>
    </row>
    <row r="32" spans="2:15" ht="12" customHeight="1" x14ac:dyDescent="0.2">
      <c r="B32" s="21" t="s">
        <v>142</v>
      </c>
      <c r="C32" s="22" t="s">
        <v>199</v>
      </c>
      <c r="D32" s="43">
        <v>0.95</v>
      </c>
      <c r="E32" s="43">
        <v>0.95</v>
      </c>
      <c r="F32" s="43">
        <v>0.92</v>
      </c>
      <c r="G32" s="43">
        <v>0.92</v>
      </c>
      <c r="H32" s="43">
        <v>0.92</v>
      </c>
      <c r="I32" s="43">
        <v>0.93</v>
      </c>
      <c r="J32" s="43">
        <v>0.93</v>
      </c>
      <c r="K32" s="45">
        <v>0</v>
      </c>
      <c r="L32" s="49">
        <v>10</v>
      </c>
      <c r="M32" s="44">
        <v>20500000</v>
      </c>
      <c r="N32" s="44">
        <v>18935000</v>
      </c>
      <c r="O32" s="51"/>
    </row>
    <row r="33" spans="2:15" ht="12" customHeight="1" x14ac:dyDescent="0.2">
      <c r="B33" s="21" t="s">
        <v>28</v>
      </c>
      <c r="C33" s="79"/>
      <c r="D33" s="79"/>
      <c r="E33" s="79"/>
      <c r="F33" s="79"/>
      <c r="G33" s="79"/>
      <c r="H33" s="79"/>
      <c r="I33" s="79"/>
      <c r="J33" s="79"/>
      <c r="K33" s="79"/>
      <c r="L33" s="49">
        <v>447</v>
      </c>
      <c r="M33" s="44">
        <v>1286716983</v>
      </c>
      <c r="N33" s="44">
        <v>1669705684</v>
      </c>
      <c r="O33" s="38"/>
    </row>
    <row r="34" spans="2:15" ht="12" customHeight="1" x14ac:dyDescent="0.2">
      <c r="B34" s="73" t="s">
        <v>174</v>
      </c>
      <c r="C34" s="74"/>
      <c r="D34" s="74"/>
      <c r="E34" s="74"/>
      <c r="F34" s="74"/>
      <c r="G34" s="74"/>
      <c r="H34" s="74"/>
      <c r="I34" s="74"/>
      <c r="J34" s="74"/>
      <c r="K34" s="74"/>
      <c r="L34" s="74"/>
      <c r="M34" s="74"/>
      <c r="N34" s="75"/>
      <c r="O34" s="41"/>
    </row>
    <row r="35" spans="2:15" ht="12" customHeight="1" x14ac:dyDescent="0.2">
      <c r="B35" s="21" t="s">
        <v>29</v>
      </c>
      <c r="C35" s="22" t="s">
        <v>177</v>
      </c>
      <c r="D35" s="43">
        <v>1.01</v>
      </c>
      <c r="E35" s="43">
        <v>1.01</v>
      </c>
      <c r="F35" s="43">
        <v>0.99</v>
      </c>
      <c r="G35" s="43">
        <v>0.99</v>
      </c>
      <c r="H35" s="43">
        <v>0.99</v>
      </c>
      <c r="I35" s="43">
        <v>0.99</v>
      </c>
      <c r="J35" s="43">
        <v>1</v>
      </c>
      <c r="K35" s="45">
        <v>-1</v>
      </c>
      <c r="L35" s="49">
        <v>2</v>
      </c>
      <c r="M35" s="44">
        <v>123160</v>
      </c>
      <c r="N35" s="44">
        <v>122392</v>
      </c>
      <c r="O35" s="41"/>
    </row>
    <row r="36" spans="2:15" ht="12" customHeight="1" x14ac:dyDescent="0.2">
      <c r="B36" s="21" t="s">
        <v>72</v>
      </c>
      <c r="C36" s="21" t="s">
        <v>152</v>
      </c>
      <c r="D36" s="43">
        <v>0.9</v>
      </c>
      <c r="E36" s="43">
        <v>0.9</v>
      </c>
      <c r="F36" s="43">
        <v>0.9</v>
      </c>
      <c r="G36" s="43">
        <v>0.9</v>
      </c>
      <c r="H36" s="43">
        <v>0.9</v>
      </c>
      <c r="I36" s="43">
        <v>0.9</v>
      </c>
      <c r="J36" s="43">
        <v>0.91</v>
      </c>
      <c r="K36" s="45">
        <v>-1.1000000000000001</v>
      </c>
      <c r="L36" s="49">
        <v>6</v>
      </c>
      <c r="M36" s="44">
        <v>3049305</v>
      </c>
      <c r="N36" s="44">
        <v>2744375</v>
      </c>
      <c r="O36" s="55"/>
    </row>
    <row r="37" spans="2:15" ht="12" customHeight="1" x14ac:dyDescent="0.2">
      <c r="B37" s="21" t="s">
        <v>216</v>
      </c>
      <c r="C37" s="79"/>
      <c r="D37" s="79"/>
      <c r="E37" s="79"/>
      <c r="F37" s="79"/>
      <c r="G37" s="79"/>
      <c r="H37" s="79"/>
      <c r="I37" s="79"/>
      <c r="J37" s="79"/>
      <c r="K37" s="79"/>
      <c r="L37" s="49">
        <v>8</v>
      </c>
      <c r="M37" s="44">
        <v>3172465</v>
      </c>
      <c r="N37" s="44">
        <v>2866766</v>
      </c>
      <c r="O37" s="55"/>
    </row>
    <row r="38" spans="2:15" ht="12" customHeight="1" x14ac:dyDescent="0.2">
      <c r="B38" s="73" t="s">
        <v>31</v>
      </c>
      <c r="C38" s="74"/>
      <c r="D38" s="74"/>
      <c r="E38" s="74"/>
      <c r="F38" s="74"/>
      <c r="G38" s="74"/>
      <c r="H38" s="74"/>
      <c r="I38" s="74"/>
      <c r="J38" s="74"/>
      <c r="K38" s="74"/>
      <c r="L38" s="74"/>
      <c r="M38" s="74"/>
      <c r="N38" s="75"/>
    </row>
    <row r="39" spans="2:15" ht="12" customHeight="1" x14ac:dyDescent="0.2">
      <c r="B39" s="21" t="s">
        <v>32</v>
      </c>
      <c r="C39" s="21" t="s">
        <v>221</v>
      </c>
      <c r="D39" s="43">
        <v>2.25</v>
      </c>
      <c r="E39" s="43">
        <v>2.25</v>
      </c>
      <c r="F39" s="43">
        <v>2.25</v>
      </c>
      <c r="G39" s="43">
        <v>2.25</v>
      </c>
      <c r="H39" s="43">
        <v>2.25</v>
      </c>
      <c r="I39" s="43">
        <v>2.25</v>
      </c>
      <c r="J39" s="43">
        <v>2.44</v>
      </c>
      <c r="K39" s="45">
        <v>-7.79</v>
      </c>
      <c r="L39" s="49">
        <v>1</v>
      </c>
      <c r="M39" s="44">
        <v>10000</v>
      </c>
      <c r="N39" s="44">
        <v>22500</v>
      </c>
    </row>
    <row r="40" spans="2:15" ht="12" customHeight="1" x14ac:dyDescent="0.2">
      <c r="B40" s="21" t="s">
        <v>96</v>
      </c>
      <c r="C40" s="21" t="s">
        <v>132</v>
      </c>
      <c r="D40" s="43">
        <v>2</v>
      </c>
      <c r="E40" s="43">
        <v>2</v>
      </c>
      <c r="F40" s="43">
        <v>2</v>
      </c>
      <c r="G40" s="43">
        <v>2</v>
      </c>
      <c r="H40" s="43">
        <v>2</v>
      </c>
      <c r="I40" s="43">
        <v>2</v>
      </c>
      <c r="J40" s="43">
        <v>2.0499999999999998</v>
      </c>
      <c r="K40" s="45">
        <v>-2.44</v>
      </c>
      <c r="L40" s="49">
        <v>2</v>
      </c>
      <c r="M40" s="44">
        <v>400000</v>
      </c>
      <c r="N40" s="44">
        <v>800000</v>
      </c>
      <c r="O40" s="56"/>
    </row>
    <row r="41" spans="2:15" ht="12" customHeight="1" x14ac:dyDescent="0.2">
      <c r="B41" s="21" t="s">
        <v>34</v>
      </c>
      <c r="C41" s="68"/>
      <c r="D41" s="69"/>
      <c r="E41" s="69"/>
      <c r="F41" s="69"/>
      <c r="G41" s="69"/>
      <c r="H41" s="69"/>
      <c r="I41" s="69"/>
      <c r="J41" s="69"/>
      <c r="K41" s="70"/>
      <c r="L41" s="49">
        <v>3</v>
      </c>
      <c r="M41" s="44">
        <v>410000</v>
      </c>
      <c r="N41" s="44">
        <v>822500</v>
      </c>
      <c r="O41" s="56"/>
    </row>
    <row r="42" spans="2:15" ht="12" customHeight="1" x14ac:dyDescent="0.2">
      <c r="B42" s="73" t="s">
        <v>35</v>
      </c>
      <c r="C42" s="74"/>
      <c r="D42" s="74"/>
      <c r="E42" s="74"/>
      <c r="F42" s="74"/>
      <c r="G42" s="74"/>
      <c r="H42" s="74"/>
      <c r="I42" s="74"/>
      <c r="J42" s="74"/>
      <c r="K42" s="74"/>
      <c r="L42" s="74"/>
      <c r="M42" s="74"/>
      <c r="N42" s="75"/>
    </row>
    <row r="43" spans="2:15" ht="12" customHeight="1" x14ac:dyDescent="0.2">
      <c r="B43" s="21" t="s">
        <v>167</v>
      </c>
      <c r="C43" s="21" t="s">
        <v>168</v>
      </c>
      <c r="D43" s="43">
        <v>1.5</v>
      </c>
      <c r="E43" s="43">
        <v>1.5</v>
      </c>
      <c r="F43" s="43">
        <v>1.5</v>
      </c>
      <c r="G43" s="43">
        <v>1.5</v>
      </c>
      <c r="H43" s="43">
        <v>1.5</v>
      </c>
      <c r="I43" s="43">
        <v>1.5</v>
      </c>
      <c r="J43" s="43">
        <v>1.5</v>
      </c>
      <c r="K43" s="45">
        <v>0</v>
      </c>
      <c r="L43" s="49">
        <v>4</v>
      </c>
      <c r="M43" s="44">
        <v>2300000</v>
      </c>
      <c r="N43" s="44">
        <v>3450000</v>
      </c>
      <c r="O43" s="57"/>
    </row>
    <row r="44" spans="2:15" ht="12" customHeight="1" x14ac:dyDescent="0.2">
      <c r="B44" s="21" t="s">
        <v>38</v>
      </c>
      <c r="C44" s="22" t="s">
        <v>178</v>
      </c>
      <c r="D44" s="43">
        <v>2.76</v>
      </c>
      <c r="E44" s="43">
        <v>2.76</v>
      </c>
      <c r="F44" s="43">
        <v>2.76</v>
      </c>
      <c r="G44" s="43">
        <v>2.76</v>
      </c>
      <c r="H44" s="43">
        <v>2.76</v>
      </c>
      <c r="I44" s="43">
        <v>2.76</v>
      </c>
      <c r="J44" s="43">
        <v>2.5099999999999998</v>
      </c>
      <c r="K44" s="45">
        <v>9.9600000000000009</v>
      </c>
      <c r="L44" s="49">
        <v>4</v>
      </c>
      <c r="M44" s="44">
        <v>1590988</v>
      </c>
      <c r="N44" s="44">
        <v>4391127</v>
      </c>
      <c r="O44" s="57"/>
    </row>
    <row r="45" spans="2:15" ht="12" customHeight="1" x14ac:dyDescent="0.2">
      <c r="B45" s="21" t="s">
        <v>98</v>
      </c>
      <c r="C45" s="21" t="s">
        <v>156</v>
      </c>
      <c r="D45" s="43">
        <v>3.35</v>
      </c>
      <c r="E45" s="43">
        <v>3.35</v>
      </c>
      <c r="F45" s="43">
        <v>3.35</v>
      </c>
      <c r="G45" s="43">
        <v>3.35</v>
      </c>
      <c r="H45" s="43">
        <v>3.35</v>
      </c>
      <c r="I45" s="43">
        <v>3.35</v>
      </c>
      <c r="J45" s="43">
        <v>3.25</v>
      </c>
      <c r="K45" s="45">
        <v>3.08</v>
      </c>
      <c r="L45" s="49">
        <v>5</v>
      </c>
      <c r="M45" s="44">
        <v>360000</v>
      </c>
      <c r="N45" s="44">
        <v>1206000</v>
      </c>
      <c r="O45" s="57"/>
    </row>
    <row r="46" spans="2:15" ht="12" customHeight="1" x14ac:dyDescent="0.2">
      <c r="B46" s="21" t="s">
        <v>76</v>
      </c>
      <c r="C46" s="22" t="s">
        <v>181</v>
      </c>
      <c r="D46" s="43">
        <v>1.04</v>
      </c>
      <c r="E46" s="43">
        <v>1.05</v>
      </c>
      <c r="F46" s="43">
        <v>1.04</v>
      </c>
      <c r="G46" s="43">
        <v>1.05</v>
      </c>
      <c r="H46" s="43">
        <v>1.05</v>
      </c>
      <c r="I46" s="43">
        <v>1.05</v>
      </c>
      <c r="J46" s="43">
        <v>1.04</v>
      </c>
      <c r="K46" s="45">
        <v>0.96</v>
      </c>
      <c r="L46" s="49">
        <v>11</v>
      </c>
      <c r="M46" s="44">
        <v>9446530</v>
      </c>
      <c r="N46" s="44">
        <v>9882089</v>
      </c>
      <c r="O46" s="57"/>
    </row>
    <row r="47" spans="2:15" ht="12" customHeight="1" x14ac:dyDescent="0.2">
      <c r="B47" s="21" t="s">
        <v>42</v>
      </c>
      <c r="C47" s="22" t="s">
        <v>172</v>
      </c>
      <c r="D47" s="43">
        <v>1.05</v>
      </c>
      <c r="E47" s="43">
        <v>1.05</v>
      </c>
      <c r="F47" s="43">
        <v>1.04</v>
      </c>
      <c r="G47" s="43">
        <v>1.05</v>
      </c>
      <c r="H47" s="43">
        <v>1.05</v>
      </c>
      <c r="I47" s="43">
        <v>1.05</v>
      </c>
      <c r="J47" s="43">
        <v>1.05</v>
      </c>
      <c r="K47" s="45">
        <v>0</v>
      </c>
      <c r="L47" s="49">
        <v>8</v>
      </c>
      <c r="M47" s="44">
        <v>21240262</v>
      </c>
      <c r="N47" s="44">
        <v>22297275</v>
      </c>
      <c r="O47" s="57"/>
    </row>
    <row r="48" spans="2:15" ht="12" customHeight="1" x14ac:dyDescent="0.2">
      <c r="B48" s="21" t="s">
        <v>77</v>
      </c>
      <c r="C48" s="21" t="s">
        <v>189</v>
      </c>
      <c r="D48" s="43">
        <v>1.79</v>
      </c>
      <c r="E48" s="43">
        <v>1.79</v>
      </c>
      <c r="F48" s="43">
        <v>1.79</v>
      </c>
      <c r="G48" s="43">
        <v>1.79</v>
      </c>
      <c r="H48" s="43">
        <v>1.79</v>
      </c>
      <c r="I48" s="43">
        <v>1.79</v>
      </c>
      <c r="J48" s="43">
        <v>1.8</v>
      </c>
      <c r="K48" s="45">
        <v>-0.56000000000000005</v>
      </c>
      <c r="L48" s="49">
        <v>1</v>
      </c>
      <c r="M48" s="44">
        <v>270000</v>
      </c>
      <c r="N48" s="44">
        <v>483300</v>
      </c>
      <c r="O48" s="57"/>
    </row>
    <row r="49" spans="2:15" ht="12" customHeight="1" x14ac:dyDescent="0.2">
      <c r="B49" s="21" t="s">
        <v>47</v>
      </c>
      <c r="C49" s="68"/>
      <c r="D49" s="69"/>
      <c r="E49" s="69"/>
      <c r="F49" s="69"/>
      <c r="G49" s="69"/>
      <c r="H49" s="69"/>
      <c r="I49" s="69"/>
      <c r="J49" s="69"/>
      <c r="K49" s="70"/>
      <c r="L49" s="49">
        <v>33</v>
      </c>
      <c r="M49" s="44">
        <v>35207780</v>
      </c>
      <c r="N49" s="44">
        <v>41709791</v>
      </c>
      <c r="O49" s="39"/>
    </row>
    <row r="50" spans="2:15" ht="12" customHeight="1" x14ac:dyDescent="0.2">
      <c r="B50" s="73" t="s">
        <v>48</v>
      </c>
      <c r="C50" s="74"/>
      <c r="D50" s="74"/>
      <c r="E50" s="74"/>
      <c r="F50" s="74"/>
      <c r="G50" s="74"/>
      <c r="H50" s="74"/>
      <c r="I50" s="74"/>
      <c r="J50" s="74"/>
      <c r="K50" s="74"/>
      <c r="L50" s="74"/>
      <c r="M50" s="74"/>
      <c r="N50" s="75"/>
      <c r="O50" s="39"/>
    </row>
    <row r="51" spans="2:15" ht="12" customHeight="1" x14ac:dyDescent="0.2">
      <c r="B51" s="21" t="s">
        <v>52</v>
      </c>
      <c r="C51" s="22" t="s">
        <v>214</v>
      </c>
      <c r="D51" s="43">
        <v>8.7200000000000006</v>
      </c>
      <c r="E51" s="43">
        <v>8.7200000000000006</v>
      </c>
      <c r="F51" s="43">
        <v>8.6</v>
      </c>
      <c r="G51" s="43">
        <v>8.68</v>
      </c>
      <c r="H51" s="43">
        <v>8.68</v>
      </c>
      <c r="I51" s="43">
        <v>8.69</v>
      </c>
      <c r="J51" s="43">
        <v>8.6999999999999993</v>
      </c>
      <c r="K51" s="45">
        <v>-0.11</v>
      </c>
      <c r="L51" s="49">
        <v>14</v>
      </c>
      <c r="M51" s="44">
        <v>1037782</v>
      </c>
      <c r="N51" s="44">
        <v>9006730</v>
      </c>
      <c r="O51" s="58"/>
    </row>
    <row r="52" spans="2:15" ht="12" customHeight="1" x14ac:dyDescent="0.2">
      <c r="B52" s="21" t="s">
        <v>54</v>
      </c>
      <c r="C52" s="21" t="s">
        <v>153</v>
      </c>
      <c r="D52" s="43">
        <v>3.9</v>
      </c>
      <c r="E52" s="43">
        <v>3.9</v>
      </c>
      <c r="F52" s="43">
        <v>3.9</v>
      </c>
      <c r="G52" s="43">
        <v>3.9</v>
      </c>
      <c r="H52" s="43">
        <v>3.9</v>
      </c>
      <c r="I52" s="43">
        <v>3.9</v>
      </c>
      <c r="J52" s="43">
        <v>3.9</v>
      </c>
      <c r="K52" s="45">
        <v>0</v>
      </c>
      <c r="L52" s="49">
        <v>2</v>
      </c>
      <c r="M52" s="44">
        <v>671432</v>
      </c>
      <c r="N52" s="44">
        <v>2618585</v>
      </c>
      <c r="O52" s="58"/>
    </row>
    <row r="53" spans="2:15" ht="12" customHeight="1" x14ac:dyDescent="0.2">
      <c r="B53" s="21" t="s">
        <v>140</v>
      </c>
      <c r="C53" s="22" t="s">
        <v>141</v>
      </c>
      <c r="D53" s="43">
        <v>32.700000000000003</v>
      </c>
      <c r="E53" s="43">
        <v>32.75</v>
      </c>
      <c r="F53" s="43">
        <v>32.700000000000003</v>
      </c>
      <c r="G53" s="43">
        <v>32.74</v>
      </c>
      <c r="H53" s="43">
        <v>32.74</v>
      </c>
      <c r="I53" s="43">
        <v>32.75</v>
      </c>
      <c r="J53" s="43">
        <v>32.25</v>
      </c>
      <c r="K53" s="45">
        <v>1.55</v>
      </c>
      <c r="L53" s="49">
        <v>3</v>
      </c>
      <c r="M53" s="44">
        <v>345000</v>
      </c>
      <c r="N53" s="44">
        <v>11293750</v>
      </c>
      <c r="O53" s="58"/>
    </row>
    <row r="54" spans="2:15" ht="12" customHeight="1" x14ac:dyDescent="0.2">
      <c r="B54" s="21" t="s">
        <v>55</v>
      </c>
      <c r="C54" s="68"/>
      <c r="D54" s="69"/>
      <c r="E54" s="69"/>
      <c r="F54" s="69"/>
      <c r="G54" s="69"/>
      <c r="H54" s="69"/>
      <c r="I54" s="69"/>
      <c r="J54" s="69"/>
      <c r="K54" s="70"/>
      <c r="L54" s="49">
        <v>19</v>
      </c>
      <c r="M54" s="44">
        <v>2054214</v>
      </c>
      <c r="N54" s="44">
        <v>22919065</v>
      </c>
      <c r="O54" s="40"/>
    </row>
    <row r="55" spans="2:15" ht="12" customHeight="1" x14ac:dyDescent="0.2">
      <c r="B55" s="73" t="s">
        <v>105</v>
      </c>
      <c r="C55" s="74"/>
      <c r="D55" s="74"/>
      <c r="E55" s="74"/>
      <c r="F55" s="74"/>
      <c r="G55" s="74"/>
      <c r="H55" s="74"/>
      <c r="I55" s="74"/>
      <c r="J55" s="74"/>
      <c r="K55" s="74"/>
      <c r="L55" s="74"/>
      <c r="M55" s="74"/>
      <c r="N55" s="75"/>
      <c r="O55" s="40"/>
    </row>
    <row r="56" spans="2:15" ht="12" customHeight="1" x14ac:dyDescent="0.2">
      <c r="B56" s="21" t="s">
        <v>106</v>
      </c>
      <c r="C56" s="21" t="s">
        <v>171</v>
      </c>
      <c r="D56" s="43">
        <v>3.03</v>
      </c>
      <c r="E56" s="43">
        <v>3.33</v>
      </c>
      <c r="F56" s="43">
        <v>3.03</v>
      </c>
      <c r="G56" s="43">
        <v>3.26</v>
      </c>
      <c r="H56" s="43">
        <v>3.26</v>
      </c>
      <c r="I56" s="43">
        <v>3.33</v>
      </c>
      <c r="J56" s="43">
        <v>3.03</v>
      </c>
      <c r="K56" s="45">
        <v>9.9</v>
      </c>
      <c r="L56" s="49">
        <v>11</v>
      </c>
      <c r="M56" s="44">
        <v>2152388</v>
      </c>
      <c r="N56" s="44">
        <v>7020892</v>
      </c>
      <c r="O56" s="59"/>
    </row>
    <row r="57" spans="2:15" ht="12" customHeight="1" x14ac:dyDescent="0.2">
      <c r="B57" s="21" t="s">
        <v>111</v>
      </c>
      <c r="C57" s="22" t="s">
        <v>162</v>
      </c>
      <c r="D57" s="43">
        <v>9.25</v>
      </c>
      <c r="E57" s="43">
        <v>9.3699999999999992</v>
      </c>
      <c r="F57" s="43">
        <v>9.25</v>
      </c>
      <c r="G57" s="43">
        <v>9.3000000000000007</v>
      </c>
      <c r="H57" s="43">
        <v>9.3000000000000007</v>
      </c>
      <c r="I57" s="43">
        <v>9.25</v>
      </c>
      <c r="J57" s="43">
        <v>9.5500000000000007</v>
      </c>
      <c r="K57" s="45">
        <v>-3.14</v>
      </c>
      <c r="L57" s="49">
        <v>43</v>
      </c>
      <c r="M57" s="44">
        <v>92946665</v>
      </c>
      <c r="N57" s="44">
        <v>864827185</v>
      </c>
      <c r="O57" s="42"/>
    </row>
    <row r="58" spans="2:15" ht="12" customHeight="1" x14ac:dyDescent="0.2">
      <c r="B58" s="21" t="s">
        <v>114</v>
      </c>
      <c r="C58" s="68"/>
      <c r="D58" s="69"/>
      <c r="E58" s="69"/>
      <c r="F58" s="69"/>
      <c r="G58" s="69"/>
      <c r="H58" s="69"/>
      <c r="I58" s="69"/>
      <c r="J58" s="69"/>
      <c r="K58" s="70"/>
      <c r="L58" s="49">
        <v>54</v>
      </c>
      <c r="M58" s="44">
        <v>95099053</v>
      </c>
      <c r="N58" s="44">
        <v>871848076</v>
      </c>
      <c r="O58" s="42"/>
    </row>
    <row r="59" spans="2:15" ht="13.5" customHeight="1" x14ac:dyDescent="0.2">
      <c r="B59" s="21" t="s">
        <v>56</v>
      </c>
      <c r="C59" s="68"/>
      <c r="D59" s="69"/>
      <c r="E59" s="69"/>
      <c r="F59" s="69"/>
      <c r="G59" s="69"/>
      <c r="H59" s="69"/>
      <c r="I59" s="69"/>
      <c r="J59" s="69"/>
      <c r="K59" s="70"/>
      <c r="L59" s="34">
        <f>L33+L37+L41+L49+L54+L58</f>
        <v>564</v>
      </c>
      <c r="M59" s="33">
        <f>M33+M37+M41+M49+M54+M58</f>
        <v>1422660495</v>
      </c>
      <c r="N59" s="33">
        <f>N33+N37+N41+N49+N54+N58</f>
        <v>2609871882</v>
      </c>
      <c r="O59" s="42"/>
    </row>
    <row r="60" spans="2:15" ht="17.25" customHeight="1" x14ac:dyDescent="0.2">
      <c r="B60" s="83" t="s">
        <v>222</v>
      </c>
      <c r="C60" s="83"/>
      <c r="D60" s="83"/>
      <c r="E60" s="83"/>
      <c r="F60" s="29"/>
      <c r="G60" s="8"/>
      <c r="H60" s="8"/>
      <c r="I60" s="8"/>
      <c r="J60" s="8"/>
      <c r="K60" s="8"/>
      <c r="L60" s="60"/>
      <c r="M60" s="61"/>
      <c r="N60" s="61"/>
    </row>
    <row r="61" spans="2:15" ht="67.5" customHeight="1" x14ac:dyDescent="0.2">
      <c r="B61" s="32" t="s">
        <v>208</v>
      </c>
      <c r="C61" s="85" t="s">
        <v>207</v>
      </c>
      <c r="D61" s="85"/>
      <c r="E61" s="85"/>
      <c r="F61" s="85"/>
      <c r="G61" s="85"/>
      <c r="H61" s="85"/>
      <c r="I61" s="85"/>
      <c r="J61" s="85"/>
      <c r="K61" s="85"/>
      <c r="L61" s="85"/>
      <c r="M61" s="85"/>
      <c r="N61" s="85"/>
    </row>
    <row r="62" spans="2:15" ht="32.25" customHeight="1" x14ac:dyDescent="0.2">
      <c r="B62" s="85" t="s">
        <v>215</v>
      </c>
      <c r="C62" s="85"/>
      <c r="D62" s="85"/>
      <c r="E62" s="85"/>
      <c r="F62" s="85"/>
      <c r="G62" s="85"/>
      <c r="H62" s="85"/>
      <c r="I62" s="85"/>
      <c r="J62" s="85"/>
      <c r="K62" s="85"/>
      <c r="L62" s="85"/>
      <c r="M62" s="85"/>
      <c r="N62" s="85"/>
    </row>
    <row r="63" spans="2:15" ht="17.25" customHeight="1" x14ac:dyDescent="0.2">
      <c r="B63" s="84" t="s">
        <v>57</v>
      </c>
      <c r="C63" s="84"/>
      <c r="D63" s="84"/>
      <c r="E63" s="84"/>
      <c r="F63" s="8"/>
      <c r="G63" s="8"/>
      <c r="H63" s="8"/>
      <c r="I63" s="90" t="s">
        <v>58</v>
      </c>
      <c r="J63" s="90"/>
      <c r="K63" s="90"/>
      <c r="L63" s="90"/>
      <c r="M63" s="90"/>
      <c r="N63" s="90"/>
    </row>
    <row r="64" spans="2:15" ht="27.75" customHeight="1" x14ac:dyDescent="0.2">
      <c r="B64" s="19" t="s">
        <v>59</v>
      </c>
      <c r="C64" s="7" t="s">
        <v>18</v>
      </c>
      <c r="D64" s="7" t="s">
        <v>60</v>
      </c>
      <c r="E64" s="20" t="s">
        <v>5</v>
      </c>
      <c r="F64" s="8"/>
      <c r="G64" s="8"/>
      <c r="H64" s="8"/>
      <c r="I64" s="87" t="s">
        <v>59</v>
      </c>
      <c r="J64" s="88"/>
      <c r="K64" s="89"/>
      <c r="L64" s="18" t="s">
        <v>18</v>
      </c>
      <c r="M64" s="18" t="s">
        <v>60</v>
      </c>
      <c r="N64" s="18" t="s">
        <v>5</v>
      </c>
    </row>
    <row r="65" spans="2:14" ht="15" customHeight="1" x14ac:dyDescent="0.2">
      <c r="B65" s="50" t="s">
        <v>38</v>
      </c>
      <c r="C65" s="47">
        <v>2.76</v>
      </c>
      <c r="D65" s="53">
        <v>9.9600000000000009</v>
      </c>
      <c r="E65" s="48">
        <v>1590988</v>
      </c>
      <c r="F65" s="8"/>
      <c r="G65" s="8"/>
      <c r="H65" s="8"/>
      <c r="I65" s="50" t="s">
        <v>225</v>
      </c>
      <c r="J65" s="50"/>
      <c r="K65" s="50"/>
      <c r="L65" s="47">
        <v>9.25</v>
      </c>
      <c r="M65" s="62">
        <v>-3.14</v>
      </c>
      <c r="N65" s="48">
        <v>92946665</v>
      </c>
    </row>
    <row r="66" spans="2:14" ht="15" customHeight="1" x14ac:dyDescent="0.2">
      <c r="B66" s="50" t="s">
        <v>106</v>
      </c>
      <c r="C66" s="47">
        <v>3.33</v>
      </c>
      <c r="D66" s="53">
        <v>9.9</v>
      </c>
      <c r="E66" s="48">
        <v>2152388</v>
      </c>
      <c r="F66" s="8"/>
      <c r="G66" s="8"/>
      <c r="H66" s="8"/>
      <c r="I66" s="50" t="s">
        <v>96</v>
      </c>
      <c r="J66" s="50"/>
      <c r="K66" s="50"/>
      <c r="L66" s="47">
        <v>2</v>
      </c>
      <c r="M66" s="62">
        <v>-2.44</v>
      </c>
      <c r="N66" s="48">
        <v>400000</v>
      </c>
    </row>
    <row r="67" spans="2:14" ht="15" customHeight="1" x14ac:dyDescent="0.2">
      <c r="B67" s="50" t="s">
        <v>70</v>
      </c>
      <c r="C67" s="47">
        <v>1.74</v>
      </c>
      <c r="D67" s="53">
        <v>6.75</v>
      </c>
      <c r="E67" s="48">
        <v>248816829</v>
      </c>
      <c r="F67" s="8"/>
      <c r="G67" s="8"/>
      <c r="H67" s="8"/>
      <c r="I67" s="65" t="s">
        <v>226</v>
      </c>
      <c r="J67" s="66"/>
      <c r="K67" s="67"/>
      <c r="L67" s="47">
        <v>0.9</v>
      </c>
      <c r="M67" s="62">
        <v>-1.1000000000000001</v>
      </c>
      <c r="N67" s="48">
        <v>3049305</v>
      </c>
    </row>
    <row r="68" spans="2:14" ht="15" customHeight="1" x14ac:dyDescent="0.2">
      <c r="B68" s="50" t="s">
        <v>224</v>
      </c>
      <c r="C68" s="47">
        <v>2.15</v>
      </c>
      <c r="D68" s="53">
        <v>4.88</v>
      </c>
      <c r="E68" s="48">
        <v>2125000</v>
      </c>
      <c r="F68" s="8"/>
      <c r="G68" s="8"/>
      <c r="H68" s="8"/>
      <c r="I68" s="50" t="s">
        <v>29</v>
      </c>
      <c r="J68" s="50"/>
      <c r="K68" s="50"/>
      <c r="L68" s="47">
        <v>0.99</v>
      </c>
      <c r="M68" s="62">
        <v>-1</v>
      </c>
      <c r="N68" s="48">
        <v>123160</v>
      </c>
    </row>
    <row r="69" spans="2:14" ht="15" customHeight="1" x14ac:dyDescent="0.2">
      <c r="B69" s="50" t="s">
        <v>98</v>
      </c>
      <c r="C69" s="47">
        <v>3.35</v>
      </c>
      <c r="D69" s="53">
        <v>3.08</v>
      </c>
      <c r="E69" s="48">
        <v>360000</v>
      </c>
      <c r="F69" s="8"/>
      <c r="G69" s="8"/>
      <c r="H69" s="8"/>
      <c r="I69" s="50" t="s">
        <v>230</v>
      </c>
      <c r="J69" s="50"/>
      <c r="K69" s="50"/>
      <c r="L69" s="47">
        <v>1.21</v>
      </c>
      <c r="M69" s="62">
        <v>-0.82</v>
      </c>
      <c r="N69" s="48">
        <v>29823763</v>
      </c>
    </row>
    <row r="70" spans="2:14" ht="15" customHeight="1" x14ac:dyDescent="0.2">
      <c r="B70" s="86" t="s">
        <v>5</v>
      </c>
      <c r="C70" s="86"/>
      <c r="D70" s="86"/>
      <c r="E70" s="86"/>
      <c r="F70" s="8"/>
      <c r="G70" s="8"/>
      <c r="H70" s="8"/>
      <c r="I70" s="84" t="s">
        <v>61</v>
      </c>
      <c r="J70" s="84"/>
      <c r="K70" s="84"/>
      <c r="L70" s="84"/>
      <c r="M70" s="84"/>
      <c r="N70" s="84"/>
    </row>
    <row r="71" spans="2:14" ht="27" customHeight="1" x14ac:dyDescent="0.2">
      <c r="B71" s="6" t="s">
        <v>59</v>
      </c>
      <c r="C71" s="7" t="s">
        <v>18</v>
      </c>
      <c r="D71" s="7" t="s">
        <v>62</v>
      </c>
      <c r="E71" s="7" t="s">
        <v>5</v>
      </c>
      <c r="F71" s="8"/>
      <c r="G71" s="8"/>
      <c r="H71" s="8"/>
      <c r="I71" s="80" t="s">
        <v>59</v>
      </c>
      <c r="J71" s="81"/>
      <c r="K71" s="82"/>
      <c r="L71" s="7" t="s">
        <v>18</v>
      </c>
      <c r="M71" s="7" t="s">
        <v>60</v>
      </c>
      <c r="N71" s="7" t="s">
        <v>22</v>
      </c>
    </row>
    <row r="72" spans="2:14" ht="15" customHeight="1" x14ac:dyDescent="0.2">
      <c r="B72" s="50" t="s">
        <v>227</v>
      </c>
      <c r="C72" s="47">
        <v>0.99</v>
      </c>
      <c r="D72" s="64">
        <v>1.02</v>
      </c>
      <c r="E72" s="48">
        <v>303703678</v>
      </c>
      <c r="F72" s="8"/>
      <c r="G72" s="8"/>
      <c r="H72" s="8"/>
      <c r="I72" s="54" t="s">
        <v>225</v>
      </c>
      <c r="J72" s="54"/>
      <c r="K72" s="54"/>
      <c r="L72" s="47">
        <v>9.25</v>
      </c>
      <c r="M72" s="64">
        <v>-3.14</v>
      </c>
      <c r="N72" s="48">
        <v>864827185</v>
      </c>
    </row>
    <row r="73" spans="2:14" ht="15" customHeight="1" x14ac:dyDescent="0.2">
      <c r="B73" s="50" t="s">
        <v>70</v>
      </c>
      <c r="C73" s="47">
        <v>1.74</v>
      </c>
      <c r="D73" s="64">
        <v>6.75</v>
      </c>
      <c r="E73" s="48">
        <v>248816829</v>
      </c>
      <c r="F73" s="8"/>
      <c r="G73" s="8"/>
      <c r="H73" s="8"/>
      <c r="I73" s="65" t="s">
        <v>70</v>
      </c>
      <c r="J73" s="66"/>
      <c r="K73" s="67"/>
      <c r="L73" s="47">
        <v>1.74</v>
      </c>
      <c r="M73" s="64">
        <v>6.75</v>
      </c>
      <c r="N73" s="48">
        <v>421815433</v>
      </c>
    </row>
    <row r="74" spans="2:14" ht="15" customHeight="1" x14ac:dyDescent="0.2">
      <c r="B74" s="50" t="s">
        <v>86</v>
      </c>
      <c r="C74" s="47">
        <v>0.78</v>
      </c>
      <c r="D74" s="64">
        <v>2.63</v>
      </c>
      <c r="E74" s="48">
        <v>162357771</v>
      </c>
      <c r="F74" s="8"/>
      <c r="G74" s="8"/>
      <c r="H74" s="8"/>
      <c r="I74" s="65" t="s">
        <v>227</v>
      </c>
      <c r="J74" s="66"/>
      <c r="K74" s="67"/>
      <c r="L74" s="47">
        <v>0.99</v>
      </c>
      <c r="M74" s="64">
        <v>1.02</v>
      </c>
      <c r="N74" s="48">
        <v>300050683</v>
      </c>
    </row>
    <row r="75" spans="2:14" ht="15" customHeight="1" x14ac:dyDescent="0.2">
      <c r="B75" s="50" t="s">
        <v>228</v>
      </c>
      <c r="C75" s="47">
        <v>2.2799999999999998</v>
      </c>
      <c r="D75" s="64">
        <v>-0.44</v>
      </c>
      <c r="E75" s="48">
        <v>124787485</v>
      </c>
      <c r="F75" s="8"/>
      <c r="G75" s="8"/>
      <c r="H75" s="8"/>
      <c r="I75" s="65" t="s">
        <v>228</v>
      </c>
      <c r="J75" s="66"/>
      <c r="K75" s="67"/>
      <c r="L75" s="47">
        <v>2.2799999999999998</v>
      </c>
      <c r="M75" s="64">
        <v>-0.44</v>
      </c>
      <c r="N75" s="48">
        <v>286767127</v>
      </c>
    </row>
    <row r="76" spans="2:14" ht="15" customHeight="1" x14ac:dyDescent="0.2">
      <c r="B76" s="50" t="s">
        <v>229</v>
      </c>
      <c r="C76" s="47">
        <v>1.29</v>
      </c>
      <c r="D76" s="64">
        <v>0.78</v>
      </c>
      <c r="E76" s="48">
        <v>110246561</v>
      </c>
      <c r="F76" s="8"/>
      <c r="G76" s="8"/>
      <c r="H76" s="8"/>
      <c r="I76" s="54" t="s">
        <v>229</v>
      </c>
      <c r="J76" s="54"/>
      <c r="K76" s="54"/>
      <c r="L76" s="47">
        <v>1.29</v>
      </c>
      <c r="M76" s="64">
        <v>0.78</v>
      </c>
      <c r="N76" s="48">
        <v>141324620</v>
      </c>
    </row>
    <row r="77" spans="2:14" ht="13.5" customHeight="1" x14ac:dyDescent="0.2">
      <c r="B77" s="8"/>
      <c r="C77" s="8"/>
      <c r="D77" s="8"/>
      <c r="E77" s="8"/>
      <c r="F77" s="8"/>
      <c r="G77" s="8"/>
      <c r="H77" s="8"/>
      <c r="I77" s="8"/>
      <c r="J77" s="8"/>
      <c r="K77" s="8"/>
      <c r="L77" s="8"/>
      <c r="M77" s="8"/>
      <c r="N77" s="8"/>
    </row>
    <row r="78" spans="2:14" ht="13.5" customHeight="1" x14ac:dyDescent="0.2"/>
    <row r="79" spans="2:14" ht="13.5" customHeight="1" x14ac:dyDescent="0.2">
      <c r="E79" s="16"/>
    </row>
    <row r="80" spans="2:14" ht="15" customHeight="1" x14ac:dyDescent="0.2">
      <c r="E80" s="16"/>
    </row>
    <row r="81" spans="5:5" ht="15" customHeight="1" x14ac:dyDescent="0.2">
      <c r="E81" s="16"/>
    </row>
    <row r="82" spans="5:5" ht="12.75" customHeight="1" x14ac:dyDescent="0.2">
      <c r="E82" s="16"/>
    </row>
    <row r="83" spans="5:5" ht="15" customHeight="1" x14ac:dyDescent="0.2">
      <c r="E83" s="16"/>
    </row>
    <row r="84" spans="5:5" ht="15" customHeight="1" x14ac:dyDescent="0.2"/>
    <row r="85" spans="5:5" ht="15" customHeight="1" x14ac:dyDescent="0.2"/>
    <row r="86" spans="5:5" ht="15.75" customHeight="1" x14ac:dyDescent="0.2"/>
    <row r="87" spans="5:5" ht="13.5" customHeight="1" x14ac:dyDescent="0.2"/>
    <row r="88" spans="5:5" ht="15.75" customHeight="1" x14ac:dyDescent="0.2"/>
    <row r="89" spans="5:5" ht="18" customHeight="1" x14ac:dyDescent="0.2"/>
    <row r="90" spans="5:5" ht="19.5" customHeight="1" x14ac:dyDescent="0.2"/>
  </sheetData>
  <mergeCells count="30">
    <mergeCell ref="I70:N70"/>
    <mergeCell ref="C61:N61"/>
    <mergeCell ref="B62:N62"/>
    <mergeCell ref="B42:N42"/>
    <mergeCell ref="B50:N50"/>
    <mergeCell ref="B63:E63"/>
    <mergeCell ref="B70:E70"/>
    <mergeCell ref="I64:K64"/>
    <mergeCell ref="I63:N63"/>
    <mergeCell ref="B55:N55"/>
    <mergeCell ref="C58:K58"/>
    <mergeCell ref="C54:K54"/>
    <mergeCell ref="C49:K49"/>
    <mergeCell ref="I67:K67"/>
    <mergeCell ref="I74:K74"/>
    <mergeCell ref="I73:K73"/>
    <mergeCell ref="I75:K75"/>
    <mergeCell ref="C41:K41"/>
    <mergeCell ref="C4:D4"/>
    <mergeCell ref="C6:D6"/>
    <mergeCell ref="C7:D7"/>
    <mergeCell ref="B38:N38"/>
    <mergeCell ref="B17:N17"/>
    <mergeCell ref="C5:D5"/>
    <mergeCell ref="C33:K33"/>
    <mergeCell ref="B34:N34"/>
    <mergeCell ref="C37:K37"/>
    <mergeCell ref="I71:K71"/>
    <mergeCell ref="C59:K59"/>
    <mergeCell ref="B60:E60"/>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8"/>
  <sheetViews>
    <sheetView workbookViewId="0">
      <selection activeCell="F18" sqref="F18"/>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91" t="s">
        <v>63</v>
      </c>
      <c r="C3" s="91"/>
      <c r="D3" s="91"/>
      <c r="E3" s="91"/>
      <c r="F3" s="5"/>
    </row>
    <row r="4" spans="2:6" ht="18" customHeight="1" x14ac:dyDescent="0.25">
      <c r="B4" s="91" t="s">
        <v>218</v>
      </c>
      <c r="C4" s="91"/>
      <c r="D4" s="91"/>
      <c r="E4" s="91"/>
      <c r="F4" s="91"/>
    </row>
    <row r="5" spans="2:6" ht="18" customHeight="1" x14ac:dyDescent="0.25">
      <c r="B5" s="31"/>
      <c r="C5" s="31"/>
      <c r="D5" s="31"/>
      <c r="E5" s="31"/>
      <c r="F5" s="31"/>
    </row>
    <row r="6" spans="2:6" ht="18" customHeight="1" x14ac:dyDescent="0.25">
      <c r="B6" s="31"/>
      <c r="C6" s="31"/>
      <c r="D6" s="31"/>
      <c r="E6" s="31"/>
      <c r="F6" s="31"/>
    </row>
    <row r="7" spans="2:6" ht="18" customHeight="1" x14ac:dyDescent="0.25">
      <c r="B7" s="31"/>
      <c r="C7" s="31"/>
      <c r="D7" s="31"/>
      <c r="E7" s="31"/>
      <c r="F7" s="31"/>
    </row>
    <row r="8" spans="2:6" ht="18" customHeight="1" x14ac:dyDescent="0.2">
      <c r="D8" s="15" t="s">
        <v>164</v>
      </c>
    </row>
    <row r="9" spans="2:6" ht="41.25" customHeight="1" x14ac:dyDescent="0.2">
      <c r="B9" s="4" t="s">
        <v>11</v>
      </c>
      <c r="C9" s="3" t="s">
        <v>12</v>
      </c>
      <c r="D9" s="2" t="s">
        <v>21</v>
      </c>
      <c r="E9" s="3" t="s">
        <v>64</v>
      </c>
      <c r="F9" s="3" t="s">
        <v>65</v>
      </c>
    </row>
    <row r="10" spans="2:6" ht="17.25" customHeight="1" x14ac:dyDescent="0.2">
      <c r="B10" s="94" t="s">
        <v>66</v>
      </c>
      <c r="C10" s="95"/>
      <c r="D10" s="95"/>
      <c r="E10" s="95"/>
      <c r="F10" s="96"/>
    </row>
    <row r="11" spans="2:6" ht="17.25" customHeight="1" x14ac:dyDescent="0.2">
      <c r="B11" s="23" t="s">
        <v>25</v>
      </c>
      <c r="C11" s="30" t="s">
        <v>209</v>
      </c>
      <c r="D11" s="52">
        <v>1</v>
      </c>
      <c r="E11" s="52">
        <v>401312</v>
      </c>
      <c r="F11" s="52">
        <v>304997.12</v>
      </c>
    </row>
    <row r="12" spans="2:6" ht="17.25" customHeight="1" x14ac:dyDescent="0.2">
      <c r="B12" s="23" t="s">
        <v>145</v>
      </c>
      <c r="C12" s="30" t="s">
        <v>179</v>
      </c>
      <c r="D12" s="52">
        <v>5</v>
      </c>
      <c r="E12" s="52">
        <v>10000000</v>
      </c>
      <c r="F12" s="52">
        <v>22900000</v>
      </c>
    </row>
    <row r="13" spans="2:6" ht="17.25" customHeight="1" x14ac:dyDescent="0.2">
      <c r="B13" s="92" t="s">
        <v>176</v>
      </c>
      <c r="C13" s="93"/>
      <c r="D13" s="37">
        <f>SUM(D11:D12)</f>
        <v>6</v>
      </c>
      <c r="E13" s="37">
        <f>SUM(E11:E12)</f>
        <v>10401312</v>
      </c>
      <c r="F13" s="37">
        <f>SUM(F11:F12)</f>
        <v>23204997.120000001</v>
      </c>
    </row>
    <row r="14" spans="2:6" ht="18" customHeight="1" x14ac:dyDescent="0.2">
      <c r="B14" s="94" t="s">
        <v>31</v>
      </c>
      <c r="C14" s="95"/>
      <c r="D14" s="95"/>
      <c r="E14" s="95"/>
      <c r="F14" s="96"/>
    </row>
    <row r="15" spans="2:6" ht="18" customHeight="1" x14ac:dyDescent="0.2">
      <c r="B15" s="23" t="s">
        <v>32</v>
      </c>
      <c r="C15" s="23" t="s">
        <v>221</v>
      </c>
      <c r="D15" s="52">
        <v>1</v>
      </c>
      <c r="E15" s="52">
        <v>10000</v>
      </c>
      <c r="F15" s="52">
        <v>22500</v>
      </c>
    </row>
    <row r="16" spans="2:6" ht="18" customHeight="1" x14ac:dyDescent="0.2">
      <c r="B16" s="92" t="s">
        <v>223</v>
      </c>
      <c r="C16" s="93"/>
      <c r="D16" s="52">
        <f>SUM(D15)</f>
        <v>1</v>
      </c>
      <c r="E16" s="52">
        <f>SUM(E15)</f>
        <v>10000</v>
      </c>
      <c r="F16" s="52">
        <f>SUM(F15)</f>
        <v>22500</v>
      </c>
    </row>
    <row r="17" spans="2:7" ht="18" customHeight="1" x14ac:dyDescent="0.2">
      <c r="B17" s="92" t="s">
        <v>56</v>
      </c>
      <c r="C17" s="93"/>
      <c r="D17" s="36">
        <f>D13+D16</f>
        <v>7</v>
      </c>
      <c r="E17" s="36">
        <f>E13+E16</f>
        <v>10411312</v>
      </c>
      <c r="F17" s="36">
        <f>F13+F16</f>
        <v>23227497.120000001</v>
      </c>
      <c r="G17" s="16"/>
    </row>
    <row r="18" spans="2:7" ht="18" customHeight="1" x14ac:dyDescent="0.2">
      <c r="B18" s="17"/>
      <c r="C18" s="17"/>
      <c r="D18" s="17"/>
      <c r="E18" s="17"/>
      <c r="F18" s="17"/>
    </row>
  </sheetData>
  <mergeCells count="7">
    <mergeCell ref="B3:E3"/>
    <mergeCell ref="B4:F4"/>
    <mergeCell ref="B17:C17"/>
    <mergeCell ref="B14:F14"/>
    <mergeCell ref="B16:C16"/>
    <mergeCell ref="B10:F10"/>
    <mergeCell ref="B13:C13"/>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2"/>
  <sheetViews>
    <sheetView topLeftCell="A25" workbookViewId="0">
      <selection activeCell="E52" sqref="E52"/>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97" t="s">
        <v>219</v>
      </c>
      <c r="C1" s="97"/>
      <c r="D1" s="97"/>
      <c r="E1" s="97"/>
      <c r="F1" s="97"/>
      <c r="G1" s="97"/>
    </row>
    <row r="2" spans="2:7" ht="48.75" customHeight="1" x14ac:dyDescent="0.2">
      <c r="B2" s="1" t="s">
        <v>11</v>
      </c>
      <c r="C2" s="1" t="s">
        <v>12</v>
      </c>
      <c r="D2" s="1" t="s">
        <v>79</v>
      </c>
      <c r="E2" s="1" t="s">
        <v>80</v>
      </c>
      <c r="F2" s="1" t="s">
        <v>81</v>
      </c>
      <c r="G2" s="1" t="s">
        <v>82</v>
      </c>
    </row>
    <row r="3" spans="2:7" ht="14.45" customHeight="1" x14ac:dyDescent="0.2">
      <c r="B3" s="94" t="s">
        <v>66</v>
      </c>
      <c r="C3" s="95"/>
      <c r="D3" s="95"/>
      <c r="E3" s="95"/>
      <c r="F3" s="95"/>
      <c r="G3" s="96"/>
    </row>
    <row r="4" spans="2:7" ht="14.45" customHeight="1" x14ac:dyDescent="0.2">
      <c r="B4" s="23" t="s">
        <v>163</v>
      </c>
      <c r="C4" s="30" t="s">
        <v>197</v>
      </c>
      <c r="D4" s="26">
        <v>0.85</v>
      </c>
      <c r="E4" s="27" t="s">
        <v>85</v>
      </c>
      <c r="F4" s="28" t="s">
        <v>68</v>
      </c>
      <c r="G4" s="28" t="s">
        <v>68</v>
      </c>
    </row>
    <row r="5" spans="2:7" ht="14.45" customHeight="1" x14ac:dyDescent="0.2">
      <c r="B5" s="23" t="s">
        <v>84</v>
      </c>
      <c r="C5" s="30" t="s">
        <v>213</v>
      </c>
      <c r="D5" s="26">
        <v>1.1000000000000001</v>
      </c>
      <c r="E5" s="27" t="s">
        <v>85</v>
      </c>
      <c r="F5" s="28">
        <v>1.03</v>
      </c>
      <c r="G5" s="28">
        <v>1.1599999999999999</v>
      </c>
    </row>
    <row r="6" spans="2:7" ht="14.45" customHeight="1" x14ac:dyDescent="0.2">
      <c r="B6" s="23" t="s">
        <v>26</v>
      </c>
      <c r="C6" s="30" t="s">
        <v>192</v>
      </c>
      <c r="D6" s="26">
        <v>0.9</v>
      </c>
      <c r="E6" s="27" t="s">
        <v>85</v>
      </c>
      <c r="F6" s="28">
        <v>0.85</v>
      </c>
      <c r="G6" s="28">
        <v>0.92</v>
      </c>
    </row>
    <row r="7" spans="2:7" ht="14.45" customHeight="1" x14ac:dyDescent="0.2">
      <c r="B7" s="94" t="s">
        <v>174</v>
      </c>
      <c r="C7" s="95"/>
      <c r="D7" s="95"/>
      <c r="E7" s="95"/>
      <c r="F7" s="95"/>
      <c r="G7" s="96"/>
    </row>
    <row r="8" spans="2:7" ht="14.45" customHeight="1" x14ac:dyDescent="0.2">
      <c r="B8" s="23" t="s">
        <v>120</v>
      </c>
      <c r="C8" s="23" t="s">
        <v>121</v>
      </c>
      <c r="D8" s="26">
        <v>0.76</v>
      </c>
      <c r="E8" s="27" t="s">
        <v>85</v>
      </c>
      <c r="F8" s="28">
        <v>0.71</v>
      </c>
      <c r="G8" s="28">
        <v>0.75</v>
      </c>
    </row>
    <row r="9" spans="2:7" ht="14.45" customHeight="1" x14ac:dyDescent="0.2">
      <c r="B9" s="23" t="s">
        <v>88</v>
      </c>
      <c r="C9" s="23" t="s">
        <v>175</v>
      </c>
      <c r="D9" s="28">
        <v>1.4</v>
      </c>
      <c r="E9" s="27" t="s">
        <v>85</v>
      </c>
      <c r="F9" s="28">
        <v>1.38</v>
      </c>
      <c r="G9" s="28" t="s">
        <v>68</v>
      </c>
    </row>
    <row r="10" spans="2:7" ht="14.45" customHeight="1" x14ac:dyDescent="0.2">
      <c r="B10" s="94" t="s">
        <v>67</v>
      </c>
      <c r="C10" s="95"/>
      <c r="D10" s="95"/>
      <c r="E10" s="95"/>
      <c r="F10" s="95"/>
      <c r="G10" s="96"/>
    </row>
    <row r="11" spans="2:7" ht="14.45" customHeight="1" x14ac:dyDescent="0.2">
      <c r="B11" s="23" t="s">
        <v>90</v>
      </c>
      <c r="C11" s="23" t="s">
        <v>117</v>
      </c>
      <c r="D11" s="28">
        <v>1</v>
      </c>
      <c r="E11" s="27" t="s">
        <v>85</v>
      </c>
      <c r="F11" s="28" t="s">
        <v>68</v>
      </c>
      <c r="G11" s="28" t="s">
        <v>68</v>
      </c>
    </row>
    <row r="12" spans="2:7" ht="14.45" customHeight="1" x14ac:dyDescent="0.2">
      <c r="B12" s="23" t="s">
        <v>127</v>
      </c>
      <c r="C12" s="23" t="s">
        <v>126</v>
      </c>
      <c r="D12" s="28">
        <v>0.9</v>
      </c>
      <c r="E12" s="27" t="s">
        <v>85</v>
      </c>
      <c r="F12" s="28" t="s">
        <v>68</v>
      </c>
      <c r="G12" s="28" t="s">
        <v>68</v>
      </c>
    </row>
    <row r="13" spans="2:7" ht="14.45" customHeight="1" x14ac:dyDescent="0.2">
      <c r="B13" s="23" t="s">
        <v>115</v>
      </c>
      <c r="C13" s="23" t="s">
        <v>116</v>
      </c>
      <c r="D13" s="28">
        <v>0.68</v>
      </c>
      <c r="E13" s="27" t="s">
        <v>85</v>
      </c>
      <c r="F13" s="28" t="s">
        <v>68</v>
      </c>
      <c r="G13" s="28" t="s">
        <v>68</v>
      </c>
    </row>
    <row r="14" spans="2:7" ht="14.45" customHeight="1" x14ac:dyDescent="0.2">
      <c r="B14" s="23" t="s">
        <v>204</v>
      </c>
      <c r="C14" s="23" t="s">
        <v>205</v>
      </c>
      <c r="D14" s="28">
        <v>1.27</v>
      </c>
      <c r="E14" s="27" t="s">
        <v>85</v>
      </c>
      <c r="F14" s="28" t="s">
        <v>68</v>
      </c>
      <c r="G14" s="28" t="s">
        <v>68</v>
      </c>
    </row>
    <row r="15" spans="2:7" ht="14.45" customHeight="1" x14ac:dyDescent="0.2">
      <c r="B15" s="23" t="s">
        <v>211</v>
      </c>
      <c r="C15" s="30" t="s">
        <v>148</v>
      </c>
      <c r="D15" s="28">
        <v>0.38</v>
      </c>
      <c r="E15" s="27" t="s">
        <v>85</v>
      </c>
      <c r="F15" s="28" t="s">
        <v>68</v>
      </c>
      <c r="G15" s="28" t="s">
        <v>68</v>
      </c>
    </row>
    <row r="16" spans="2:7" ht="14.45" customHeight="1" x14ac:dyDescent="0.2">
      <c r="B16" s="23" t="s">
        <v>212</v>
      </c>
      <c r="C16" s="30" t="s">
        <v>165</v>
      </c>
      <c r="D16" s="28">
        <v>1.25</v>
      </c>
      <c r="E16" s="27" t="s">
        <v>85</v>
      </c>
      <c r="F16" s="28">
        <v>1.1299999999999999</v>
      </c>
      <c r="G16" s="28">
        <v>1.25</v>
      </c>
    </row>
    <row r="17" spans="2:7" ht="14.45" customHeight="1" x14ac:dyDescent="0.2">
      <c r="B17" s="23" t="s">
        <v>89</v>
      </c>
      <c r="C17" s="23" t="s">
        <v>147</v>
      </c>
      <c r="D17" s="28">
        <v>0.6</v>
      </c>
      <c r="E17" s="27" t="s">
        <v>85</v>
      </c>
      <c r="F17" s="28" t="s">
        <v>68</v>
      </c>
      <c r="G17" s="28" t="s">
        <v>68</v>
      </c>
    </row>
    <row r="18" spans="2:7" ht="14.45" customHeight="1" x14ac:dyDescent="0.2">
      <c r="B18" s="94" t="s">
        <v>31</v>
      </c>
      <c r="C18" s="95"/>
      <c r="D18" s="95"/>
      <c r="E18" s="95"/>
      <c r="F18" s="95"/>
      <c r="G18" s="96"/>
    </row>
    <row r="19" spans="2:7" ht="14.45" customHeight="1" x14ac:dyDescent="0.2">
      <c r="B19" s="23" t="s">
        <v>91</v>
      </c>
      <c r="C19" s="23" t="s">
        <v>92</v>
      </c>
      <c r="D19" s="28">
        <v>8</v>
      </c>
      <c r="E19" s="27" t="s">
        <v>83</v>
      </c>
      <c r="F19" s="28" t="s">
        <v>68</v>
      </c>
      <c r="G19" s="28" t="s">
        <v>68</v>
      </c>
    </row>
    <row r="20" spans="2:7" ht="14.45" customHeight="1" x14ac:dyDescent="0.2">
      <c r="B20" s="23" t="s">
        <v>93</v>
      </c>
      <c r="C20" s="30" t="s">
        <v>170</v>
      </c>
      <c r="D20" s="28">
        <v>1.69</v>
      </c>
      <c r="E20" s="27" t="s">
        <v>83</v>
      </c>
      <c r="F20" s="28" t="s">
        <v>68</v>
      </c>
      <c r="G20" s="28" t="s">
        <v>68</v>
      </c>
    </row>
    <row r="21" spans="2:7" ht="14.45" customHeight="1" x14ac:dyDescent="0.2">
      <c r="B21" s="23" t="s">
        <v>33</v>
      </c>
      <c r="C21" s="30" t="s">
        <v>151</v>
      </c>
      <c r="D21" s="28">
        <v>3.93</v>
      </c>
      <c r="E21" s="27" t="s">
        <v>83</v>
      </c>
      <c r="F21" s="28" t="s">
        <v>68</v>
      </c>
      <c r="G21" s="28" t="s">
        <v>68</v>
      </c>
    </row>
    <row r="22" spans="2:7" ht="14.45" customHeight="1" x14ac:dyDescent="0.2">
      <c r="B22" s="23" t="s">
        <v>74</v>
      </c>
      <c r="C22" s="30" t="s">
        <v>150</v>
      </c>
      <c r="D22" s="28">
        <v>4.55</v>
      </c>
      <c r="E22" s="27" t="s">
        <v>83</v>
      </c>
      <c r="F22" s="28" t="s">
        <v>68</v>
      </c>
      <c r="G22" s="28" t="s">
        <v>68</v>
      </c>
    </row>
    <row r="23" spans="2:7" ht="14.45" customHeight="1" x14ac:dyDescent="0.2">
      <c r="B23" s="23" t="s">
        <v>94</v>
      </c>
      <c r="C23" s="30" t="s">
        <v>180</v>
      </c>
      <c r="D23" s="28">
        <v>2.9</v>
      </c>
      <c r="E23" s="27" t="s">
        <v>85</v>
      </c>
      <c r="F23" s="28" t="s">
        <v>68</v>
      </c>
      <c r="G23" s="28" t="s">
        <v>68</v>
      </c>
    </row>
    <row r="24" spans="2:7" ht="14.45" customHeight="1" x14ac:dyDescent="0.2">
      <c r="B24" s="23" t="s">
        <v>95</v>
      </c>
      <c r="C24" s="23" t="s">
        <v>173</v>
      </c>
      <c r="D24" s="28">
        <v>10.4</v>
      </c>
      <c r="E24" s="27" t="s">
        <v>85</v>
      </c>
      <c r="F24" s="28">
        <v>9.4</v>
      </c>
      <c r="G24" s="28">
        <v>11.4</v>
      </c>
    </row>
    <row r="25" spans="2:7" ht="14.45" customHeight="1" x14ac:dyDescent="0.2">
      <c r="B25" s="23" t="s">
        <v>144</v>
      </c>
      <c r="C25" s="23" t="s">
        <v>136</v>
      </c>
      <c r="D25" s="28">
        <v>44.77</v>
      </c>
      <c r="E25" s="27" t="s">
        <v>85</v>
      </c>
      <c r="F25" s="28">
        <v>41.1</v>
      </c>
      <c r="G25" s="28">
        <v>47</v>
      </c>
    </row>
    <row r="26" spans="2:7" ht="14.45" customHeight="1" x14ac:dyDescent="0.2">
      <c r="B26" s="23" t="s">
        <v>73</v>
      </c>
      <c r="C26" s="30" t="s">
        <v>200</v>
      </c>
      <c r="D26" s="28">
        <v>19.899999999999999</v>
      </c>
      <c r="E26" s="27" t="s">
        <v>85</v>
      </c>
      <c r="F26" s="28">
        <v>19.149999999999999</v>
      </c>
      <c r="G26" s="28">
        <v>19.75</v>
      </c>
    </row>
    <row r="27" spans="2:7" ht="14.45" customHeight="1" x14ac:dyDescent="0.2">
      <c r="B27" s="94" t="s">
        <v>35</v>
      </c>
      <c r="C27" s="95"/>
      <c r="D27" s="95"/>
      <c r="E27" s="95"/>
      <c r="F27" s="95"/>
      <c r="G27" s="96"/>
    </row>
    <row r="28" spans="2:7" ht="14.45" customHeight="1" x14ac:dyDescent="0.2">
      <c r="B28" s="23" t="s">
        <v>36</v>
      </c>
      <c r="C28" s="23" t="s">
        <v>37</v>
      </c>
      <c r="D28" s="28">
        <v>0.9</v>
      </c>
      <c r="E28" s="27" t="s">
        <v>206</v>
      </c>
      <c r="F28" s="28" t="s">
        <v>68</v>
      </c>
      <c r="G28" s="28" t="s">
        <v>68</v>
      </c>
    </row>
    <row r="29" spans="2:7" ht="14.45" customHeight="1" x14ac:dyDescent="0.2">
      <c r="B29" s="23" t="s">
        <v>75</v>
      </c>
      <c r="C29" s="23" t="s">
        <v>138</v>
      </c>
      <c r="D29" s="28">
        <v>1.7</v>
      </c>
      <c r="E29" s="27" t="s">
        <v>83</v>
      </c>
      <c r="F29" s="28" t="s">
        <v>68</v>
      </c>
      <c r="G29" s="28" t="s">
        <v>68</v>
      </c>
    </row>
    <row r="30" spans="2:7" ht="14.45" customHeight="1" x14ac:dyDescent="0.2">
      <c r="B30" s="23" t="s">
        <v>143</v>
      </c>
      <c r="C30" s="23" t="s">
        <v>155</v>
      </c>
      <c r="D30" s="28">
        <v>1.32</v>
      </c>
      <c r="E30" s="27" t="s">
        <v>83</v>
      </c>
      <c r="F30" s="28" t="s">
        <v>68</v>
      </c>
      <c r="G30" s="28" t="s">
        <v>68</v>
      </c>
    </row>
    <row r="31" spans="2:7" ht="14.45" customHeight="1" x14ac:dyDescent="0.2">
      <c r="B31" s="23" t="s">
        <v>40</v>
      </c>
      <c r="C31" s="30" t="s">
        <v>166</v>
      </c>
      <c r="D31" s="28">
        <v>0.63</v>
      </c>
      <c r="E31" s="27" t="s">
        <v>83</v>
      </c>
      <c r="F31" s="28" t="s">
        <v>68</v>
      </c>
      <c r="G31" s="28" t="s">
        <v>68</v>
      </c>
    </row>
    <row r="32" spans="2:7" ht="14.45" customHeight="1" x14ac:dyDescent="0.2">
      <c r="B32" s="23" t="s">
        <v>41</v>
      </c>
      <c r="C32" s="30" t="s">
        <v>198</v>
      </c>
      <c r="D32" s="28">
        <v>0.56999999999999995</v>
      </c>
      <c r="E32" s="27" t="s">
        <v>83</v>
      </c>
      <c r="F32" s="28" t="s">
        <v>68</v>
      </c>
      <c r="G32" s="28" t="s">
        <v>68</v>
      </c>
    </row>
    <row r="33" spans="2:7" ht="14.45" customHeight="1" x14ac:dyDescent="0.2">
      <c r="B33" s="23" t="s">
        <v>43</v>
      </c>
      <c r="C33" s="30" t="s">
        <v>159</v>
      </c>
      <c r="D33" s="28">
        <v>2.85</v>
      </c>
      <c r="E33" s="27" t="s">
        <v>83</v>
      </c>
      <c r="F33" s="28" t="s">
        <v>68</v>
      </c>
      <c r="G33" s="28" t="s">
        <v>68</v>
      </c>
    </row>
    <row r="34" spans="2:7" ht="14.45" customHeight="1" x14ac:dyDescent="0.2">
      <c r="B34" s="23" t="s">
        <v>46</v>
      </c>
      <c r="C34" s="30" t="s">
        <v>157</v>
      </c>
      <c r="D34" s="28">
        <v>1.9</v>
      </c>
      <c r="E34" s="27" t="s">
        <v>83</v>
      </c>
      <c r="F34" s="28" t="s">
        <v>68</v>
      </c>
      <c r="G34" s="28" t="s">
        <v>68</v>
      </c>
    </row>
    <row r="35" spans="2:7" ht="14.45" customHeight="1" x14ac:dyDescent="0.2">
      <c r="B35" s="23" t="s">
        <v>45</v>
      </c>
      <c r="C35" s="30" t="s">
        <v>161</v>
      </c>
      <c r="D35" s="28">
        <v>2.29</v>
      </c>
      <c r="E35" s="27" t="s">
        <v>83</v>
      </c>
      <c r="F35" s="28" t="s">
        <v>68</v>
      </c>
      <c r="G35" s="28" t="s">
        <v>68</v>
      </c>
    </row>
    <row r="36" spans="2:7" ht="14.45" customHeight="1" x14ac:dyDescent="0.2">
      <c r="B36" s="23" t="s">
        <v>101</v>
      </c>
      <c r="C36" s="23" t="s">
        <v>124</v>
      </c>
      <c r="D36" s="28">
        <v>1.86</v>
      </c>
      <c r="E36" s="27" t="s">
        <v>85</v>
      </c>
      <c r="F36" s="28">
        <v>1.68</v>
      </c>
      <c r="G36" s="28">
        <v>2</v>
      </c>
    </row>
    <row r="37" spans="2:7" ht="14.45" customHeight="1" x14ac:dyDescent="0.2">
      <c r="B37" s="23" t="s">
        <v>201</v>
      </c>
      <c r="C37" s="23" t="s">
        <v>149</v>
      </c>
      <c r="D37" s="28">
        <v>0.73</v>
      </c>
      <c r="E37" s="27" t="s">
        <v>85</v>
      </c>
      <c r="F37" s="28" t="s">
        <v>68</v>
      </c>
      <c r="G37" s="28" t="s">
        <v>68</v>
      </c>
    </row>
    <row r="38" spans="2:7" ht="14.45" customHeight="1" x14ac:dyDescent="0.2">
      <c r="B38" s="23" t="s">
        <v>99</v>
      </c>
      <c r="C38" s="23" t="s">
        <v>196</v>
      </c>
      <c r="D38" s="28">
        <v>60</v>
      </c>
      <c r="E38" s="27" t="s">
        <v>85</v>
      </c>
      <c r="F38" s="28" t="s">
        <v>68</v>
      </c>
      <c r="G38" s="28" t="s">
        <v>68</v>
      </c>
    </row>
    <row r="39" spans="2:7" ht="14.45" customHeight="1" x14ac:dyDescent="0.2">
      <c r="B39" s="23" t="s">
        <v>44</v>
      </c>
      <c r="C39" s="23" t="s">
        <v>135</v>
      </c>
      <c r="D39" s="28">
        <v>2.72</v>
      </c>
      <c r="E39" s="27" t="s">
        <v>85</v>
      </c>
      <c r="F39" s="28" t="s">
        <v>68</v>
      </c>
      <c r="G39" s="28">
        <v>2.72</v>
      </c>
    </row>
    <row r="40" spans="2:7" ht="14.45" customHeight="1" x14ac:dyDescent="0.2">
      <c r="B40" s="23" t="s">
        <v>100</v>
      </c>
      <c r="C40" s="23" t="s">
        <v>191</v>
      </c>
      <c r="D40" s="26">
        <v>4.45</v>
      </c>
      <c r="E40" s="27" t="s">
        <v>85</v>
      </c>
      <c r="F40" s="28" t="s">
        <v>68</v>
      </c>
      <c r="G40" s="28">
        <v>4.45</v>
      </c>
    </row>
    <row r="41" spans="2:7" ht="14.45" customHeight="1" x14ac:dyDescent="0.2">
      <c r="B41" s="23" t="s">
        <v>202</v>
      </c>
      <c r="C41" s="23" t="s">
        <v>203</v>
      </c>
      <c r="D41" s="28">
        <v>0.65</v>
      </c>
      <c r="E41" s="27" t="s">
        <v>85</v>
      </c>
      <c r="F41" s="28">
        <v>0.62</v>
      </c>
      <c r="G41" s="28">
        <v>0.7</v>
      </c>
    </row>
    <row r="42" spans="2:7" ht="14.45" customHeight="1" x14ac:dyDescent="0.2">
      <c r="B42" s="94" t="s">
        <v>118</v>
      </c>
      <c r="C42" s="95"/>
      <c r="D42" s="95"/>
      <c r="E42" s="95"/>
      <c r="F42" s="95"/>
      <c r="G42" s="96"/>
    </row>
    <row r="43" spans="2:7" ht="14.25" customHeight="1" x14ac:dyDescent="0.2">
      <c r="B43" s="23" t="s">
        <v>49</v>
      </c>
      <c r="C43" s="23" t="s">
        <v>50</v>
      </c>
      <c r="D43" s="28">
        <v>17.39</v>
      </c>
      <c r="E43" s="27" t="s">
        <v>83</v>
      </c>
      <c r="F43" s="28" t="s">
        <v>68</v>
      </c>
      <c r="G43" s="28" t="s">
        <v>68</v>
      </c>
    </row>
    <row r="44" spans="2:7" ht="14.25" customHeight="1" x14ac:dyDescent="0.2">
      <c r="B44" s="23" t="s">
        <v>102</v>
      </c>
      <c r="C44" s="23" t="s">
        <v>169</v>
      </c>
      <c r="D44" s="28">
        <v>23.07</v>
      </c>
      <c r="E44" s="27" t="s">
        <v>83</v>
      </c>
      <c r="F44" s="28" t="s">
        <v>68</v>
      </c>
      <c r="G44" s="28" t="s">
        <v>68</v>
      </c>
    </row>
    <row r="45" spans="2:7" ht="14.25" customHeight="1" x14ac:dyDescent="0.2">
      <c r="B45" s="23" t="s">
        <v>51</v>
      </c>
      <c r="C45" s="23" t="s">
        <v>133</v>
      </c>
      <c r="D45" s="28">
        <v>32.74</v>
      </c>
      <c r="E45" s="27" t="s">
        <v>85</v>
      </c>
      <c r="F45" s="28">
        <v>30.5</v>
      </c>
      <c r="G45" s="28">
        <v>32</v>
      </c>
    </row>
    <row r="46" spans="2:7" ht="14.25" customHeight="1" x14ac:dyDescent="0.2">
      <c r="B46" s="23" t="s">
        <v>53</v>
      </c>
      <c r="C46" s="23" t="s">
        <v>146</v>
      </c>
      <c r="D46" s="28">
        <v>17.5</v>
      </c>
      <c r="E46" s="27" t="s">
        <v>85</v>
      </c>
      <c r="F46" s="28">
        <v>17.25</v>
      </c>
      <c r="G46" s="28">
        <v>18</v>
      </c>
    </row>
    <row r="47" spans="2:7" ht="14.25" customHeight="1" x14ac:dyDescent="0.2">
      <c r="B47" s="23" t="s">
        <v>104</v>
      </c>
      <c r="C47" s="23" t="s">
        <v>139</v>
      </c>
      <c r="D47" s="28">
        <v>18.829999999999998</v>
      </c>
      <c r="E47" s="27" t="s">
        <v>85</v>
      </c>
      <c r="F47" s="28">
        <v>17.2</v>
      </c>
      <c r="G47" s="28">
        <v>20.69</v>
      </c>
    </row>
    <row r="48" spans="2:7" ht="14.25" customHeight="1" x14ac:dyDescent="0.2">
      <c r="B48" s="23" t="s">
        <v>154</v>
      </c>
      <c r="C48" s="23" t="s">
        <v>193</v>
      </c>
      <c r="D48" s="28">
        <v>30</v>
      </c>
      <c r="E48" s="27" t="s">
        <v>85</v>
      </c>
      <c r="F48" s="28" t="s">
        <v>68</v>
      </c>
      <c r="G48" s="28">
        <v>30</v>
      </c>
    </row>
    <row r="49" spans="2:7" ht="15" x14ac:dyDescent="0.2">
      <c r="B49" s="94" t="s">
        <v>105</v>
      </c>
      <c r="C49" s="95"/>
      <c r="D49" s="95"/>
      <c r="E49" s="95"/>
      <c r="F49" s="95"/>
      <c r="G49" s="96"/>
    </row>
    <row r="50" spans="2:7" ht="15" x14ac:dyDescent="0.2">
      <c r="B50" s="23" t="s">
        <v>109</v>
      </c>
      <c r="C50" s="23" t="s">
        <v>137</v>
      </c>
      <c r="D50" s="28">
        <v>0.85</v>
      </c>
      <c r="E50" s="27" t="s">
        <v>85</v>
      </c>
      <c r="F50" s="28" t="s">
        <v>68</v>
      </c>
      <c r="G50" s="28">
        <v>0.85</v>
      </c>
    </row>
    <row r="51" spans="2:7" ht="15" x14ac:dyDescent="0.2">
      <c r="B51" s="23" t="s">
        <v>108</v>
      </c>
      <c r="C51" s="23" t="s">
        <v>160</v>
      </c>
      <c r="D51" s="28">
        <v>1.01</v>
      </c>
      <c r="E51" s="27" t="s">
        <v>85</v>
      </c>
      <c r="F51" s="28">
        <v>1</v>
      </c>
      <c r="G51" s="28">
        <v>1.02</v>
      </c>
    </row>
    <row r="52" spans="2:7" ht="15" x14ac:dyDescent="0.2">
      <c r="B52" s="23" t="s">
        <v>107</v>
      </c>
      <c r="C52" s="23" t="s">
        <v>190</v>
      </c>
      <c r="D52" s="28">
        <v>8</v>
      </c>
      <c r="E52" s="27" t="s">
        <v>85</v>
      </c>
      <c r="F52" s="28">
        <v>8</v>
      </c>
      <c r="G52" s="28">
        <v>8.25</v>
      </c>
    </row>
  </sheetData>
  <mergeCells count="8">
    <mergeCell ref="B49:G49"/>
    <mergeCell ref="B42:G42"/>
    <mergeCell ref="B1:G1"/>
    <mergeCell ref="B10:G10"/>
    <mergeCell ref="B18:G18"/>
    <mergeCell ref="B27:G27"/>
    <mergeCell ref="B7:G7"/>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4"/>
  <sheetViews>
    <sheetView topLeftCell="A19" workbookViewId="0">
      <selection activeCell="B1" sqref="B1:K34"/>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99" t="s">
        <v>231</v>
      </c>
      <c r="C1" s="100"/>
      <c r="D1" s="100"/>
      <c r="E1" s="100"/>
      <c r="F1" s="100"/>
      <c r="G1" s="100"/>
      <c r="H1" s="101"/>
      <c r="I1" s="8"/>
      <c r="J1" s="8"/>
      <c r="K1" s="8"/>
    </row>
    <row r="2" spans="2:11" x14ac:dyDescent="0.2">
      <c r="B2" s="103" t="s">
        <v>232</v>
      </c>
      <c r="C2" s="8"/>
      <c r="D2" s="8"/>
      <c r="E2" s="8"/>
      <c r="F2" s="8"/>
      <c r="G2" s="8"/>
      <c r="H2" s="8"/>
      <c r="I2" s="8"/>
      <c r="J2" s="8"/>
      <c r="K2" s="8"/>
    </row>
    <row r="3" spans="2:11" ht="36.75" customHeight="1" x14ac:dyDescent="0.2">
      <c r="B3" s="63" t="s">
        <v>27</v>
      </c>
      <c r="C3" s="98" t="s">
        <v>233</v>
      </c>
      <c r="D3" s="98"/>
      <c r="E3" s="98"/>
      <c r="F3" s="98"/>
      <c r="G3" s="98"/>
      <c r="H3" s="98"/>
      <c r="I3" s="98"/>
      <c r="J3" s="98"/>
      <c r="K3" s="98"/>
    </row>
    <row r="4" spans="2:11" ht="27.75" customHeight="1" x14ac:dyDescent="0.2">
      <c r="B4" s="63" t="s">
        <v>234</v>
      </c>
      <c r="C4" s="98" t="s">
        <v>235</v>
      </c>
      <c r="D4" s="98"/>
      <c r="E4" s="98"/>
      <c r="F4" s="98"/>
      <c r="G4" s="98"/>
      <c r="H4" s="98"/>
      <c r="I4" s="98"/>
      <c r="J4" s="98"/>
      <c r="K4" s="98"/>
    </row>
    <row r="5" spans="2:11" ht="43.5" customHeight="1" x14ac:dyDescent="0.2">
      <c r="B5" s="63" t="s">
        <v>236</v>
      </c>
      <c r="C5" s="98" t="s">
        <v>237</v>
      </c>
      <c r="D5" s="98"/>
      <c r="E5" s="98"/>
      <c r="F5" s="98"/>
      <c r="G5" s="98"/>
      <c r="H5" s="98"/>
      <c r="I5" s="98"/>
      <c r="J5" s="98"/>
      <c r="K5" s="98"/>
    </row>
    <row r="6" spans="2:11" ht="28.5" customHeight="1" x14ac:dyDescent="0.2">
      <c r="B6" s="63" t="s">
        <v>30</v>
      </c>
      <c r="C6" s="98" t="s">
        <v>238</v>
      </c>
      <c r="D6" s="98"/>
      <c r="E6" s="98"/>
      <c r="F6" s="98"/>
      <c r="G6" s="98"/>
      <c r="H6" s="98"/>
      <c r="I6" s="98"/>
      <c r="J6" s="98"/>
      <c r="K6" s="98"/>
    </row>
    <row r="7" spans="2:11" ht="28.5" customHeight="1" x14ac:dyDescent="0.2">
      <c r="B7" s="46" t="s">
        <v>158</v>
      </c>
      <c r="C7" s="98" t="s">
        <v>239</v>
      </c>
      <c r="D7" s="98"/>
      <c r="E7" s="98"/>
      <c r="F7" s="98"/>
      <c r="G7" s="98"/>
      <c r="H7" s="98"/>
      <c r="I7" s="98"/>
      <c r="J7" s="98"/>
      <c r="K7" s="98"/>
    </row>
    <row r="8" spans="2:11" ht="37.5" customHeight="1" x14ac:dyDescent="0.2">
      <c r="B8" s="63" t="s">
        <v>39</v>
      </c>
      <c r="C8" s="98" t="s">
        <v>240</v>
      </c>
      <c r="D8" s="98"/>
      <c r="E8" s="98"/>
      <c r="F8" s="98"/>
      <c r="G8" s="98"/>
      <c r="H8" s="98"/>
      <c r="I8" s="98"/>
      <c r="J8" s="98"/>
      <c r="K8" s="98"/>
    </row>
    <row r="9" spans="2:11" ht="37.5" customHeight="1" x14ac:dyDescent="0.2">
      <c r="B9" s="63" t="s">
        <v>97</v>
      </c>
      <c r="C9" s="98" t="s">
        <v>241</v>
      </c>
      <c r="D9" s="98"/>
      <c r="E9" s="98"/>
      <c r="F9" s="98"/>
      <c r="G9" s="98"/>
      <c r="H9" s="98"/>
      <c r="I9" s="98"/>
      <c r="J9" s="98"/>
      <c r="K9" s="98"/>
    </row>
    <row r="10" spans="2:11" ht="27.75" customHeight="1" x14ac:dyDescent="0.2">
      <c r="B10" s="63" t="s">
        <v>78</v>
      </c>
      <c r="C10" s="98" t="s">
        <v>242</v>
      </c>
      <c r="D10" s="98"/>
      <c r="E10" s="98"/>
      <c r="F10" s="98"/>
      <c r="G10" s="98"/>
      <c r="H10" s="98"/>
      <c r="I10" s="98"/>
      <c r="J10" s="98"/>
      <c r="K10" s="98"/>
    </row>
    <row r="11" spans="2:11" ht="28.5" customHeight="1" x14ac:dyDescent="0.2">
      <c r="B11" s="63" t="s">
        <v>243</v>
      </c>
      <c r="C11" s="98" t="s">
        <v>244</v>
      </c>
      <c r="D11" s="98"/>
      <c r="E11" s="98"/>
      <c r="F11" s="98"/>
      <c r="G11" s="98"/>
      <c r="H11" s="98"/>
      <c r="I11" s="98"/>
      <c r="J11" s="98"/>
      <c r="K11" s="98"/>
    </row>
    <row r="12" spans="2:11" ht="30" customHeight="1" x14ac:dyDescent="0.2">
      <c r="B12" s="63" t="s">
        <v>103</v>
      </c>
      <c r="C12" s="98" t="s">
        <v>245</v>
      </c>
      <c r="D12" s="98"/>
      <c r="E12" s="98"/>
      <c r="F12" s="98"/>
      <c r="G12" s="98"/>
      <c r="H12" s="98"/>
      <c r="I12" s="98"/>
      <c r="J12" s="98"/>
      <c r="K12" s="98"/>
    </row>
    <row r="13" spans="2:11" ht="26.25" customHeight="1" x14ac:dyDescent="0.2">
      <c r="B13" s="63" t="s">
        <v>129</v>
      </c>
      <c r="C13" s="98" t="s">
        <v>246</v>
      </c>
      <c r="D13" s="98"/>
      <c r="E13" s="98"/>
      <c r="F13" s="98"/>
      <c r="G13" s="98"/>
      <c r="H13" s="98"/>
      <c r="I13" s="98"/>
      <c r="J13" s="98"/>
      <c r="K13" s="98"/>
    </row>
    <row r="14" spans="2:11" x14ac:dyDescent="0.2">
      <c r="B14" s="8"/>
      <c r="C14" s="8"/>
      <c r="D14" s="8"/>
      <c r="E14" s="8"/>
      <c r="F14" s="8"/>
      <c r="G14" s="8"/>
      <c r="H14" s="8"/>
      <c r="I14" s="8"/>
      <c r="J14" s="8"/>
      <c r="K14" s="8"/>
    </row>
    <row r="15" spans="2:11" x14ac:dyDescent="0.2">
      <c r="B15" s="104" t="s">
        <v>247</v>
      </c>
      <c r="C15" s="104"/>
      <c r="D15" s="104"/>
      <c r="E15" s="104"/>
      <c r="F15" s="104"/>
      <c r="G15" s="104"/>
      <c r="H15" s="104"/>
      <c r="I15" s="104"/>
      <c r="J15" s="104"/>
      <c r="K15" s="104"/>
    </row>
    <row r="16" spans="2:11" ht="28.5" customHeight="1" x14ac:dyDescent="0.2">
      <c r="B16" s="63" t="s">
        <v>70</v>
      </c>
      <c r="C16" s="98" t="s">
        <v>248</v>
      </c>
      <c r="D16" s="98"/>
      <c r="E16" s="98"/>
      <c r="F16" s="98"/>
      <c r="G16" s="98"/>
      <c r="H16" s="98"/>
      <c r="I16" s="98"/>
      <c r="J16" s="98"/>
      <c r="K16" s="98"/>
    </row>
    <row r="17" spans="2:11" ht="26.25" customHeight="1" x14ac:dyDescent="0.2">
      <c r="B17" s="63" t="s">
        <v>249</v>
      </c>
      <c r="C17" s="98" t="s">
        <v>250</v>
      </c>
      <c r="D17" s="98"/>
      <c r="E17" s="98"/>
      <c r="F17" s="98"/>
      <c r="G17" s="98"/>
      <c r="H17" s="98"/>
      <c r="I17" s="98"/>
      <c r="J17" s="98"/>
      <c r="K17" s="98"/>
    </row>
    <row r="18" spans="2:11" ht="29.25" customHeight="1" x14ac:dyDescent="0.2">
      <c r="B18" s="63" t="s">
        <v>251</v>
      </c>
      <c r="C18" s="98" t="s">
        <v>252</v>
      </c>
      <c r="D18" s="98"/>
      <c r="E18" s="98"/>
      <c r="F18" s="98"/>
      <c r="G18" s="98"/>
      <c r="H18" s="98"/>
      <c r="I18" s="98"/>
      <c r="J18" s="98"/>
      <c r="K18" s="98"/>
    </row>
    <row r="19" spans="2:11" ht="25.5" customHeight="1" x14ac:dyDescent="0.2">
      <c r="B19" s="63" t="s">
        <v>253</v>
      </c>
      <c r="C19" s="98" t="s">
        <v>254</v>
      </c>
      <c r="D19" s="98"/>
      <c r="E19" s="98"/>
      <c r="F19" s="98"/>
      <c r="G19" s="98"/>
      <c r="H19" s="98"/>
      <c r="I19" s="98"/>
      <c r="J19" s="98"/>
      <c r="K19" s="98"/>
    </row>
    <row r="20" spans="2:11" ht="24.75" customHeight="1" x14ac:dyDescent="0.2">
      <c r="B20" s="63" t="s">
        <v>77</v>
      </c>
      <c r="C20" s="98" t="s">
        <v>255</v>
      </c>
      <c r="D20" s="98"/>
      <c r="E20" s="98"/>
      <c r="F20" s="98"/>
      <c r="G20" s="98"/>
      <c r="H20" s="98"/>
      <c r="I20" s="98"/>
      <c r="J20" s="98"/>
      <c r="K20" s="98"/>
    </row>
    <row r="21" spans="2:11" ht="27" customHeight="1" x14ac:dyDescent="0.2">
      <c r="B21" s="63" t="s">
        <v>256</v>
      </c>
      <c r="C21" s="98" t="s">
        <v>257</v>
      </c>
      <c r="D21" s="98"/>
      <c r="E21" s="98"/>
      <c r="F21" s="98"/>
      <c r="G21" s="98"/>
      <c r="H21" s="98"/>
      <c r="I21" s="98"/>
      <c r="J21" s="98"/>
      <c r="K21" s="98"/>
    </row>
    <row r="22" spans="2:11" ht="30" customHeight="1" x14ac:dyDescent="0.2">
      <c r="B22" s="63" t="s">
        <v>258</v>
      </c>
      <c r="C22" s="98" t="s">
        <v>259</v>
      </c>
      <c r="D22" s="98"/>
      <c r="E22" s="98"/>
      <c r="F22" s="98"/>
      <c r="G22" s="98"/>
      <c r="H22" s="98"/>
      <c r="I22" s="98"/>
      <c r="J22" s="98"/>
      <c r="K22" s="98"/>
    </row>
    <row r="23" spans="2:11" ht="24.75" customHeight="1" x14ac:dyDescent="0.2">
      <c r="B23" s="63" t="s">
        <v>76</v>
      </c>
      <c r="C23" s="98" t="s">
        <v>260</v>
      </c>
      <c r="D23" s="98"/>
      <c r="E23" s="98"/>
      <c r="F23" s="98"/>
      <c r="G23" s="98"/>
      <c r="H23" s="98"/>
      <c r="I23" s="98"/>
      <c r="J23" s="98"/>
      <c r="K23" s="98"/>
    </row>
    <row r="24" spans="2:11" ht="23.25" customHeight="1" x14ac:dyDescent="0.2">
      <c r="B24" s="63" t="s">
        <v>261</v>
      </c>
      <c r="C24" s="98" t="s">
        <v>262</v>
      </c>
      <c r="D24" s="98"/>
      <c r="E24" s="98"/>
      <c r="F24" s="98"/>
      <c r="G24" s="98"/>
      <c r="H24" s="98"/>
      <c r="I24" s="98"/>
      <c r="J24" s="98"/>
      <c r="K24" s="98"/>
    </row>
    <row r="25" spans="2:11" ht="26.25" customHeight="1" x14ac:dyDescent="0.2">
      <c r="B25" s="63" t="s">
        <v>263</v>
      </c>
      <c r="C25" s="98" t="s">
        <v>264</v>
      </c>
      <c r="D25" s="98"/>
      <c r="E25" s="98"/>
      <c r="F25" s="98"/>
      <c r="G25" s="98"/>
      <c r="H25" s="98"/>
      <c r="I25" s="98"/>
      <c r="J25" s="98"/>
      <c r="K25" s="98"/>
    </row>
    <row r="26" spans="2:11" ht="30" customHeight="1" x14ac:dyDescent="0.2">
      <c r="B26" s="63" t="s">
        <v>265</v>
      </c>
      <c r="C26" s="98" t="s">
        <v>266</v>
      </c>
      <c r="D26" s="98"/>
      <c r="E26" s="98"/>
      <c r="F26" s="98"/>
      <c r="G26" s="98"/>
      <c r="H26" s="98"/>
      <c r="I26" s="98"/>
      <c r="J26" s="98"/>
      <c r="K26" s="98"/>
    </row>
    <row r="27" spans="2:11" ht="28.5" customHeight="1" x14ac:dyDescent="0.2">
      <c r="B27" s="63" t="s">
        <v>267</v>
      </c>
      <c r="C27" s="98" t="s">
        <v>268</v>
      </c>
      <c r="D27" s="98"/>
      <c r="E27" s="98"/>
      <c r="F27" s="98"/>
      <c r="G27" s="98"/>
      <c r="H27" s="98"/>
      <c r="I27" s="98"/>
      <c r="J27" s="98"/>
      <c r="K27" s="98"/>
    </row>
    <row r="28" spans="2:11" ht="28.5" customHeight="1" x14ac:dyDescent="0.2">
      <c r="B28" s="63" t="s">
        <v>99</v>
      </c>
      <c r="C28" s="98" t="s">
        <v>269</v>
      </c>
      <c r="D28" s="98"/>
      <c r="E28" s="98"/>
      <c r="F28" s="98"/>
      <c r="G28" s="98"/>
      <c r="H28" s="98"/>
      <c r="I28" s="98"/>
      <c r="J28" s="98"/>
      <c r="K28" s="98"/>
    </row>
    <row r="29" spans="2:11" ht="33" customHeight="1" x14ac:dyDescent="0.2">
      <c r="B29" s="63" t="s">
        <v>270</v>
      </c>
      <c r="C29" s="98" t="s">
        <v>271</v>
      </c>
      <c r="D29" s="98"/>
      <c r="E29" s="98"/>
      <c r="F29" s="98"/>
      <c r="G29" s="98"/>
      <c r="H29" s="98"/>
      <c r="I29" s="98"/>
      <c r="J29" s="98"/>
      <c r="K29" s="98"/>
    </row>
    <row r="30" spans="2:11" ht="24.75" customHeight="1" x14ac:dyDescent="0.2">
      <c r="B30" s="63" t="s">
        <v>73</v>
      </c>
      <c r="C30" s="98" t="s">
        <v>272</v>
      </c>
      <c r="D30" s="98"/>
      <c r="E30" s="98"/>
      <c r="F30" s="98"/>
      <c r="G30" s="98"/>
      <c r="H30" s="98"/>
      <c r="I30" s="98"/>
      <c r="J30" s="98"/>
      <c r="K30" s="98"/>
    </row>
    <row r="31" spans="2:11" ht="30" customHeight="1" x14ac:dyDescent="0.2">
      <c r="B31" s="63" t="s">
        <v>204</v>
      </c>
      <c r="C31" s="98" t="s">
        <v>273</v>
      </c>
      <c r="D31" s="98"/>
      <c r="E31" s="98"/>
      <c r="F31" s="98"/>
      <c r="G31" s="98"/>
      <c r="H31" s="98"/>
      <c r="I31" s="98"/>
      <c r="J31" s="98"/>
      <c r="K31" s="98"/>
    </row>
    <row r="32" spans="2:11" ht="27" customHeight="1" x14ac:dyDescent="0.2">
      <c r="B32" s="63" t="s">
        <v>274</v>
      </c>
      <c r="C32" s="98" t="s">
        <v>275</v>
      </c>
      <c r="D32" s="98"/>
      <c r="E32" s="98"/>
      <c r="F32" s="98"/>
      <c r="G32" s="98"/>
      <c r="H32" s="98"/>
      <c r="I32" s="98"/>
      <c r="J32" s="98"/>
      <c r="K32" s="98"/>
    </row>
    <row r="33" spans="2:11" ht="26.25" customHeight="1" x14ac:dyDescent="0.2">
      <c r="B33" s="63" t="s">
        <v>276</v>
      </c>
      <c r="C33" s="98" t="s">
        <v>277</v>
      </c>
      <c r="D33" s="98"/>
      <c r="E33" s="98"/>
      <c r="F33" s="98"/>
      <c r="G33" s="98"/>
      <c r="H33" s="98"/>
      <c r="I33" s="98"/>
      <c r="J33" s="98"/>
      <c r="K33" s="98"/>
    </row>
    <row r="34" spans="2:11" ht="38.25" customHeight="1" x14ac:dyDescent="0.2">
      <c r="B34" s="63" t="s">
        <v>32</v>
      </c>
      <c r="C34" s="98" t="s">
        <v>278</v>
      </c>
      <c r="D34" s="98"/>
      <c r="E34" s="98"/>
      <c r="F34" s="98"/>
      <c r="G34" s="98"/>
      <c r="H34" s="98"/>
      <c r="I34" s="98"/>
      <c r="J34" s="98"/>
      <c r="K34" s="98"/>
    </row>
  </sheetData>
  <mergeCells count="31">
    <mergeCell ref="C22:K22"/>
    <mergeCell ref="C23:K23"/>
    <mergeCell ref="B1:H1"/>
    <mergeCell ref="C13:K13"/>
    <mergeCell ref="C16:K16"/>
    <mergeCell ref="C17:K17"/>
    <mergeCell ref="C18:K18"/>
    <mergeCell ref="C19:K19"/>
    <mergeCell ref="C20:K20"/>
    <mergeCell ref="C21:K21"/>
    <mergeCell ref="C3:K3"/>
    <mergeCell ref="C4:K4"/>
    <mergeCell ref="C5:K5"/>
    <mergeCell ref="C6:K6"/>
    <mergeCell ref="C7:K7"/>
    <mergeCell ref="C8:K8"/>
    <mergeCell ref="C9:K9"/>
    <mergeCell ref="C10:K10"/>
    <mergeCell ref="C11:K11"/>
    <mergeCell ref="C12:K12"/>
    <mergeCell ref="C24:K24"/>
    <mergeCell ref="C25:K25"/>
    <mergeCell ref="C26:K26"/>
    <mergeCell ref="C27:K27"/>
    <mergeCell ref="C28:K28"/>
    <mergeCell ref="C34:K34"/>
    <mergeCell ref="C29:K29"/>
    <mergeCell ref="C30:K30"/>
    <mergeCell ref="C31:K31"/>
    <mergeCell ref="C32:K32"/>
    <mergeCell ref="C33:K33"/>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110" zoomScaleNormal="110" workbookViewId="0">
      <selection activeCell="N44" sqref="N44"/>
    </sheetView>
  </sheetViews>
  <sheetFormatPr defaultRowHeight="14.25" x14ac:dyDescent="0.2"/>
  <cols>
    <col min="9" max="9" width="11.25" bestFit="1" customWidth="1"/>
  </cols>
  <sheetData>
    <row r="1" spans="1:11" ht="14.25" customHeight="1" x14ac:dyDescent="0.2">
      <c r="A1" s="102" t="s">
        <v>220</v>
      </c>
      <c r="B1" s="102"/>
      <c r="C1" s="102"/>
      <c r="D1" s="102"/>
      <c r="E1" s="102"/>
      <c r="F1" s="102"/>
      <c r="G1" s="102"/>
      <c r="H1" s="102"/>
      <c r="I1" s="102"/>
      <c r="J1" s="102"/>
      <c r="K1" s="102"/>
    </row>
    <row r="2" spans="1:11" ht="14.25" customHeight="1" x14ac:dyDescent="0.2">
      <c r="A2" s="102"/>
      <c r="B2" s="102"/>
      <c r="C2" s="102"/>
      <c r="D2" s="102"/>
      <c r="E2" s="102"/>
      <c r="F2" s="102"/>
      <c r="G2" s="102"/>
      <c r="H2" s="102"/>
      <c r="I2" s="102"/>
      <c r="J2" s="102"/>
      <c r="K2" s="102"/>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2012-08-13T10:10:33Z</dcterms:modified>
</cp:coreProperties>
</file>