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905" windowWidth="15600" windowHeight="9900" tabRatio="761"/>
  </bookViews>
  <sheets>
    <sheet name="Bulletin" sheetId="5" r:id="rId1"/>
    <sheet name="Non Iraqis" sheetId="6" r:id="rId2"/>
    <sheet name="Non trading" sheetId="3" r:id="rId3"/>
    <sheet name="News" sheetId="4" r:id="rId4"/>
    <sheet name="Chart" sheetId="7" r:id="rId5"/>
  </sheets>
  <externalReferences>
    <externalReference r:id="rId6"/>
  </externalReferences>
  <calcPr calcId="144525"/>
</workbook>
</file>

<file path=xl/calcChain.xml><?xml version="1.0" encoding="utf-8"?>
<calcChain xmlns="http://schemas.openxmlformats.org/spreadsheetml/2006/main">
  <c r="F31" i="6" l="1"/>
  <c r="E31" i="6"/>
  <c r="D31" i="6"/>
  <c r="D30" i="6"/>
  <c r="E30" i="6"/>
  <c r="F30" i="6"/>
  <c r="D26" i="6"/>
  <c r="E26" i="6"/>
  <c r="F26" i="6"/>
  <c r="F20" i="6"/>
  <c r="E20" i="6"/>
  <c r="D20" i="6"/>
  <c r="D19" i="6"/>
  <c r="E19" i="6"/>
  <c r="F19" i="6"/>
  <c r="D15" i="6"/>
  <c r="E15" i="6"/>
  <c r="F15" i="6"/>
  <c r="D12" i="6"/>
  <c r="E12" i="6"/>
  <c r="F12" i="6"/>
  <c r="C8" i="5"/>
  <c r="C7" i="5"/>
  <c r="C6" i="5"/>
  <c r="M77" i="5"/>
  <c r="L77" i="5"/>
</calcChain>
</file>

<file path=xl/sharedStrings.xml><?xml version="1.0" encoding="utf-8"?>
<sst xmlns="http://schemas.openxmlformats.org/spreadsheetml/2006/main" count="426" uniqueCount="250">
  <si>
    <t>Iraq Stock Exchange</t>
  </si>
  <si>
    <t>Market Summary</t>
  </si>
  <si>
    <t>ISX Price Index</t>
  </si>
  <si>
    <t>Change %</t>
  </si>
  <si>
    <t>Volume</t>
  </si>
  <si>
    <t>Traded Shares</t>
  </si>
  <si>
    <t>Trades</t>
  </si>
  <si>
    <t>Listed Companies</t>
  </si>
  <si>
    <t>Traded Companies</t>
  </si>
  <si>
    <t>High Companies</t>
  </si>
  <si>
    <t>Low Companies</t>
  </si>
  <si>
    <t>Company Names</t>
  </si>
  <si>
    <t>Code</t>
  </si>
  <si>
    <t>opening Price</t>
  </si>
  <si>
    <t xml:space="preserve">highest price </t>
  </si>
  <si>
    <t>lowest price</t>
  </si>
  <si>
    <t>Average price</t>
  </si>
  <si>
    <t>Prev Average price</t>
  </si>
  <si>
    <t>Closing  Price</t>
  </si>
  <si>
    <t>prev closing price</t>
  </si>
  <si>
    <t>change   (%)</t>
  </si>
  <si>
    <t>No.of trades</t>
  </si>
  <si>
    <t>Trading Volume</t>
  </si>
  <si>
    <t>Bank Sector</t>
  </si>
  <si>
    <t>Bank Of Baghdad</t>
  </si>
  <si>
    <t xml:space="preserve">National Bank Of Iraq </t>
  </si>
  <si>
    <t>Ashur International Bank</t>
  </si>
  <si>
    <t xml:space="preserve">Dijlah &amp; Furat Bank </t>
  </si>
  <si>
    <t>Total of Banks sector</t>
  </si>
  <si>
    <t>Al-Ameen for Insurance</t>
  </si>
  <si>
    <t>Dar Al-Salam for Insurance</t>
  </si>
  <si>
    <t>Al-Qum'a for Finanical Investment</t>
  </si>
  <si>
    <t>Al-Zawraa for Finanical Investment</t>
  </si>
  <si>
    <t>Services Sector</t>
  </si>
  <si>
    <t>Mamoura Realestate Investment</t>
  </si>
  <si>
    <t xml:space="preserve">Iraqi Land Transport </t>
  </si>
  <si>
    <t>Total of Services sector</t>
  </si>
  <si>
    <t>Industry Sector</t>
  </si>
  <si>
    <t>Nineveh Food Industries</t>
  </si>
  <si>
    <t>INFI</t>
  </si>
  <si>
    <t>Modern Sewing</t>
  </si>
  <si>
    <t>North Soft Drinks</t>
  </si>
  <si>
    <t xml:space="preserve">Al -HiLal Industries </t>
  </si>
  <si>
    <t>The Light Industries</t>
  </si>
  <si>
    <t>National Chemical  Industries</t>
  </si>
  <si>
    <t xml:space="preserve">AL- Kindi of Veterinary Vaccines </t>
  </si>
  <si>
    <t>Iraqi Engineering Works</t>
  </si>
  <si>
    <t>Modern Paint Industries</t>
  </si>
  <si>
    <t>Metallic Industries and Bicycles</t>
  </si>
  <si>
    <t>Total of Industry sector</t>
  </si>
  <si>
    <t>Hotels Sector</t>
  </si>
  <si>
    <t>Palestine Hotel</t>
  </si>
  <si>
    <t>HPAL</t>
  </si>
  <si>
    <t>Babylon Hotel</t>
  </si>
  <si>
    <t>Baghdad Hotel</t>
  </si>
  <si>
    <t>National for Tourist Investment</t>
  </si>
  <si>
    <t>Karbala Hotels</t>
  </si>
  <si>
    <t>Total of Hotel sector</t>
  </si>
  <si>
    <t>Grand Total</t>
  </si>
  <si>
    <t>Gainers</t>
  </si>
  <si>
    <t>Losers</t>
  </si>
  <si>
    <t>Company Name</t>
  </si>
  <si>
    <t>Change(%)</t>
  </si>
  <si>
    <t>Value</t>
  </si>
  <si>
    <t>Change (%)</t>
  </si>
  <si>
    <t>IraqStock Exchange</t>
  </si>
  <si>
    <t xml:space="preserve">Traded Shares </t>
  </si>
  <si>
    <t xml:space="preserve">Trading Volume </t>
  </si>
  <si>
    <t>Banks Sector</t>
  </si>
  <si>
    <t>Investment Sector</t>
  </si>
  <si>
    <t>Average Price</t>
  </si>
  <si>
    <t>Stopping Date</t>
  </si>
  <si>
    <t>Meeting Date</t>
  </si>
  <si>
    <t>Meeting Programme</t>
  </si>
  <si>
    <t>increasing type</t>
  </si>
  <si>
    <t xml:space="preserve">increasing ratio </t>
  </si>
  <si>
    <t>Opening Trading Date</t>
  </si>
  <si>
    <t>increasing in capital Company</t>
  </si>
  <si>
    <t>ــــــــ</t>
  </si>
  <si>
    <t>Credit Bank Of Iraq</t>
  </si>
  <si>
    <t>United Bank</t>
  </si>
  <si>
    <t>Gulf Commercial Bank</t>
  </si>
  <si>
    <t>AHliya For Insurance</t>
  </si>
  <si>
    <t xml:space="preserve">Al-Mosul for Funfairs </t>
  </si>
  <si>
    <t>AL-Badia for General Trans</t>
  </si>
  <si>
    <t>Kirkuk For Producing</t>
  </si>
  <si>
    <t>Baghdad Soft Drinks</t>
  </si>
  <si>
    <t>Fallujah for Construction Materials</t>
  </si>
  <si>
    <t>Household Furniture Industry</t>
  </si>
  <si>
    <t xml:space="preserve">Ready Made Clothes </t>
  </si>
  <si>
    <t>Iraqi Carton Manufacturies</t>
  </si>
  <si>
    <t>Previous Average Price</t>
  </si>
  <si>
    <t>Remarks</t>
  </si>
  <si>
    <t>Last Bid Price</t>
  </si>
  <si>
    <t>Last Offer price</t>
  </si>
  <si>
    <t xml:space="preserve">Stop trading from ISC </t>
  </si>
  <si>
    <t>Iraqi Islamic Bank</t>
  </si>
  <si>
    <t>not trading</t>
  </si>
  <si>
    <t>Babylon Bank</t>
  </si>
  <si>
    <t>Al-Mansour Bank</t>
  </si>
  <si>
    <t>Al-Hamraa for Insurance</t>
  </si>
  <si>
    <t>Al-Khair for Financial Investment</t>
  </si>
  <si>
    <t>Al-Ameen for Financial Investment</t>
  </si>
  <si>
    <t>AL-Wiaam for Financial Investment</t>
  </si>
  <si>
    <t>Al-Khaima  Finanical Investment</t>
  </si>
  <si>
    <t xml:space="preserve">General Transportation  </t>
  </si>
  <si>
    <t>SIGT</t>
  </si>
  <si>
    <t xml:space="preserve">Baghdad Motor Cars Servicing </t>
  </si>
  <si>
    <t>Al-Ameen Estate Investment</t>
  </si>
  <si>
    <t>Kharkh Tour Amuzement City</t>
  </si>
  <si>
    <t>AL-Nukhba for Construction</t>
  </si>
  <si>
    <t xml:space="preserve">ELectronic Industries </t>
  </si>
  <si>
    <t>Baghdad for Packing Materials</t>
  </si>
  <si>
    <t>Modern Chemical Industries</t>
  </si>
  <si>
    <t xml:space="preserve">Iraqi For Tufted Carpets </t>
  </si>
  <si>
    <t>Al -Khazer for Construction Materials</t>
  </si>
  <si>
    <t>Ishtar Hotels</t>
  </si>
  <si>
    <t>Ashour Hotel</t>
  </si>
  <si>
    <t>AL-Sadeer Hotel</t>
  </si>
  <si>
    <t>Agriculture Sector</t>
  </si>
  <si>
    <t>Iraqi for Seed Production</t>
  </si>
  <si>
    <t xml:space="preserve">Iraqi Agricultural Products </t>
  </si>
  <si>
    <t>Modern for Animal Production</t>
  </si>
  <si>
    <t>Al-Ahlyia for Agricultural Production</t>
  </si>
  <si>
    <t xml:space="preserve">Mosul Bank </t>
  </si>
  <si>
    <t>Commercial Bank of Iraq</t>
  </si>
  <si>
    <t>Agricultural  Marketing Meat</t>
  </si>
  <si>
    <t xml:space="preserve">Investment Bank of Iraq </t>
  </si>
  <si>
    <t>Middle East Bank</t>
  </si>
  <si>
    <t>ـــــــ</t>
  </si>
  <si>
    <t>VQUF</t>
  </si>
  <si>
    <t>No.of Trades</t>
  </si>
  <si>
    <t>Cah Divendends</t>
  </si>
  <si>
    <t>Total of Agriculture sector</t>
  </si>
  <si>
    <t>Al-AYaam for Financial Investment</t>
  </si>
  <si>
    <t>VAYF</t>
  </si>
  <si>
    <t>VKHA</t>
  </si>
  <si>
    <t>Subscription</t>
  </si>
  <si>
    <t>Spilt Shares</t>
  </si>
  <si>
    <t>HotelsSector</t>
  </si>
  <si>
    <t>SMRI</t>
  </si>
  <si>
    <t>HASH</t>
  </si>
  <si>
    <t>BCOI</t>
  </si>
  <si>
    <t xml:space="preserve">Gulf Insurance  </t>
  </si>
  <si>
    <t>NGIR</t>
  </si>
  <si>
    <t>IITC</t>
  </si>
  <si>
    <t>VZAF</t>
  </si>
  <si>
    <t>SAEI</t>
  </si>
  <si>
    <t>IBSD</t>
  </si>
  <si>
    <t>Not traded Companies</t>
  </si>
  <si>
    <t xml:space="preserve">General Assembly </t>
  </si>
  <si>
    <t>BROI</t>
  </si>
  <si>
    <t>SMOF</t>
  </si>
  <si>
    <t>IKHC</t>
  </si>
  <si>
    <t>IELI</t>
  </si>
  <si>
    <t>Sumer Commerical Bank</t>
  </si>
  <si>
    <t>IHFI</t>
  </si>
  <si>
    <t>VBAT</t>
  </si>
  <si>
    <t xml:space="preserve">AL- BatekFor Financial Investments </t>
  </si>
  <si>
    <t>BNOI</t>
  </si>
  <si>
    <t>Dar es salam Investment  Bank</t>
  </si>
  <si>
    <t>BDSI</t>
  </si>
  <si>
    <t>NDSA</t>
  </si>
  <si>
    <t>Middle East for Production- Fish</t>
  </si>
  <si>
    <t>BEFI</t>
  </si>
  <si>
    <t xml:space="preserve">Economy Bank </t>
  </si>
  <si>
    <t>SNUC</t>
  </si>
  <si>
    <t>HBAY</t>
  </si>
  <si>
    <t>BBAY</t>
  </si>
  <si>
    <t>IIEW</t>
  </si>
  <si>
    <t>BBOB</t>
  </si>
  <si>
    <t>SBPT</t>
  </si>
  <si>
    <t>BIBI</t>
  </si>
  <si>
    <t>AAHP</t>
  </si>
  <si>
    <t>IKFP</t>
  </si>
  <si>
    <t>HSAD</t>
  </si>
  <si>
    <t>Al- Mansour Hotels</t>
  </si>
  <si>
    <t>HMAN</t>
  </si>
  <si>
    <t>IRMC</t>
  </si>
  <si>
    <t>Elaf Islamic Bank</t>
  </si>
  <si>
    <t>Iraqi Date Processing and Marketing</t>
  </si>
  <si>
    <t>Iraq Baghdad For General Transportation</t>
  </si>
  <si>
    <t xml:space="preserve">North Bank              </t>
  </si>
  <si>
    <t>BNOR</t>
  </si>
  <si>
    <t>HNTI</t>
  </si>
  <si>
    <t>VAMF</t>
  </si>
  <si>
    <t>VKHF</t>
  </si>
  <si>
    <t>IICM</t>
  </si>
  <si>
    <t>SBAG</t>
  </si>
  <si>
    <t>BELF</t>
  </si>
  <si>
    <t>SILT</t>
  </si>
  <si>
    <t>NAME</t>
  </si>
  <si>
    <t>VMES</t>
  </si>
  <si>
    <t>IMCI</t>
  </si>
  <si>
    <t>NAHF</t>
  </si>
  <si>
    <t>HKAR</t>
  </si>
  <si>
    <t>Tourist Village of Mosul dam</t>
  </si>
  <si>
    <t>HTVM</t>
  </si>
  <si>
    <t>IIDP</t>
  </si>
  <si>
    <t>IBPM</t>
  </si>
  <si>
    <t>IMIB</t>
  </si>
  <si>
    <t>Discussion Financial Statements</t>
  </si>
  <si>
    <t xml:space="preserve">Bain Al Nahrain Investment </t>
  </si>
  <si>
    <t>IKLV</t>
  </si>
  <si>
    <t>BIIB</t>
  </si>
  <si>
    <t>Kurdistan International Bank</t>
  </si>
  <si>
    <t>BKUI</t>
  </si>
  <si>
    <t>Modern Constrcution Materials Industry</t>
  </si>
  <si>
    <t>IMCM</t>
  </si>
  <si>
    <t>AMAP</t>
  </si>
  <si>
    <t>BGUC</t>
  </si>
  <si>
    <t>IMOS</t>
  </si>
  <si>
    <t>IMPI</t>
  </si>
  <si>
    <t>AMEF</t>
  </si>
  <si>
    <t>AIPM</t>
  </si>
  <si>
    <t>AIRP</t>
  </si>
  <si>
    <t>increasing in capital Company(150 billion)</t>
  </si>
  <si>
    <t>BASH</t>
  </si>
  <si>
    <t>Union Bank Of Iraq</t>
  </si>
  <si>
    <t>BUOI</t>
  </si>
  <si>
    <t>Buy</t>
  </si>
  <si>
    <t>VWIF</t>
  </si>
  <si>
    <t>IFCM</t>
  </si>
  <si>
    <t>IHLI</t>
  </si>
  <si>
    <t>InsuranceSector</t>
  </si>
  <si>
    <t>Total of Insurance sector</t>
  </si>
  <si>
    <t>Al-Mansour Pharmaceuticals Industries</t>
  </si>
  <si>
    <t>IMAP</t>
  </si>
  <si>
    <t>Fourth /56</t>
  </si>
  <si>
    <t>HBAG</t>
  </si>
  <si>
    <t>HISH</t>
  </si>
  <si>
    <t>Sell</t>
  </si>
  <si>
    <t>SBMC</t>
  </si>
  <si>
    <t>Stop trading from ISC</t>
  </si>
  <si>
    <t>Election New Board</t>
  </si>
  <si>
    <t>InvestmentSector</t>
  </si>
  <si>
    <t>Electronic Trading Session Monday 14/5/2012</t>
  </si>
  <si>
    <t>Non Iraqi's  Bulletin Monday 14/5/2012</t>
  </si>
  <si>
    <t xml:space="preserve"> Non Trading Companies in Iraq Stock Exchange for Monday 14/5/2012</t>
  </si>
  <si>
    <t>Bulletin News for listed companies in Iraq Stock Exchange for Monday 14/5/2012</t>
  </si>
  <si>
    <t xml:space="preserve">IRAQ STOCK EXCHANGE MONDAY SESSION  14/5/2012 </t>
  </si>
  <si>
    <t>Baghdad Motor cars Servicing</t>
  </si>
  <si>
    <t>Tourist Village of Mosul Dam</t>
  </si>
  <si>
    <t>Ready Made Clothes</t>
  </si>
  <si>
    <t>Ahliya for Insurance</t>
  </si>
  <si>
    <t>Electronic Industries</t>
  </si>
  <si>
    <t>Iraqi product &amp;marketing Meat</t>
  </si>
  <si>
    <t>Al -Hilal Industries</t>
  </si>
  <si>
    <t>Total of Hotels sector</t>
  </si>
  <si>
    <t xml:space="preserve"> ISX price Index was about (117.010) point  which decrease about (0.20%)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</si>
</sst>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[$-1010000]d/m/yyyy;@"/>
    <numFmt numFmtId="166" formatCode="0.00000%"/>
  </numFmts>
  <fonts count="6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1"/>
      <color rgb="FF002060"/>
      <name val="Arial"/>
      <family val="2"/>
    </font>
    <font>
      <sz val="11"/>
      <color rgb="FF002060"/>
      <name val="Arial"/>
      <family val="2"/>
      <scheme val="minor"/>
    </font>
    <font>
      <b/>
      <sz val="14"/>
      <color rgb="FF002060"/>
      <name val="Arial"/>
      <family val="2"/>
      <scheme val="minor"/>
    </font>
    <font>
      <sz val="12"/>
      <color rgb="FF002060"/>
      <name val="Arial"/>
      <family val="2"/>
    </font>
    <font>
      <sz val="11"/>
      <color rgb="FF002060"/>
      <name val="Arial"/>
      <family val="2"/>
    </font>
    <font>
      <b/>
      <sz val="10"/>
      <color rgb="FF002060"/>
      <name val="Arial"/>
      <family val="2"/>
      <scheme val="minor"/>
    </font>
    <font>
      <b/>
      <sz val="11"/>
      <color rgb="FF002060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65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b/>
      <sz val="10"/>
      <color rgb="FF00B050"/>
      <name val="Arial"/>
      <family val="2"/>
      <scheme val="minor"/>
    </font>
    <font>
      <b/>
      <sz val="10"/>
      <color rgb="FFFF0000"/>
      <name val="Arial"/>
      <family val="2"/>
      <scheme val="minor"/>
    </font>
    <font>
      <b/>
      <sz val="16"/>
      <color rgb="FF002060"/>
      <name val="Arial"/>
      <family val="2"/>
      <scheme val="minor"/>
    </font>
    <font>
      <sz val="10"/>
      <name val="Arial"/>
      <family val="2"/>
    </font>
    <font>
      <b/>
      <sz val="12"/>
      <color rgb="FF002060"/>
      <name val="Arial"/>
      <family val="2"/>
    </font>
    <font>
      <b/>
      <sz val="12"/>
      <color rgb="FFFF0000"/>
      <name val="Arial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92">
    <xf numFmtId="0" fontId="0" fillId="0" borderId="0"/>
    <xf numFmtId="0" fontId="42" fillId="0" borderId="0" applyNumberFormat="0" applyFill="0" applyBorder="0" applyAlignment="0" applyProtection="0"/>
    <xf numFmtId="0" fontId="43" fillId="0" borderId="13" applyNumberFormat="0" applyFill="0" applyAlignment="0" applyProtection="0"/>
    <xf numFmtId="0" fontId="44" fillId="0" borderId="14" applyNumberFormat="0" applyFill="0" applyAlignment="0" applyProtection="0"/>
    <xf numFmtId="0" fontId="45" fillId="0" borderId="15" applyNumberFormat="0" applyFill="0" applyAlignment="0" applyProtection="0"/>
    <xf numFmtId="0" fontId="45" fillId="0" borderId="0" applyNumberFormat="0" applyFill="0" applyBorder="0" applyAlignment="0" applyProtection="0"/>
    <xf numFmtId="0" fontId="46" fillId="5" borderId="0" applyNumberFormat="0" applyBorder="0" applyAlignment="0" applyProtection="0"/>
    <xf numFmtId="0" fontId="47" fillId="6" borderId="0" applyNumberFormat="0" applyBorder="0" applyAlignment="0" applyProtection="0"/>
    <xf numFmtId="0" fontId="48" fillId="7" borderId="0" applyNumberFormat="0" applyBorder="0" applyAlignment="0" applyProtection="0"/>
    <xf numFmtId="0" fontId="49" fillId="8" borderId="16" applyNumberFormat="0" applyAlignment="0" applyProtection="0"/>
    <xf numFmtId="0" fontId="50" fillId="9" borderId="17" applyNumberFormat="0" applyAlignment="0" applyProtection="0"/>
    <xf numFmtId="0" fontId="51" fillId="9" borderId="16" applyNumberFormat="0" applyAlignment="0" applyProtection="0"/>
    <xf numFmtId="0" fontId="52" fillId="0" borderId="18" applyNumberFormat="0" applyFill="0" applyAlignment="0" applyProtection="0"/>
    <xf numFmtId="0" fontId="53" fillId="10" borderId="19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21" applyNumberFormat="0" applyFill="0" applyAlignment="0" applyProtection="0"/>
    <xf numFmtId="0" fontId="57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33" fillId="29" borderId="0" applyNumberFormat="0" applyBorder="0" applyAlignment="0" applyProtection="0"/>
    <xf numFmtId="0" fontId="33" fillId="30" borderId="0" applyNumberFormat="0" applyBorder="0" applyAlignment="0" applyProtection="0"/>
    <xf numFmtId="0" fontId="57" fillId="31" borderId="0" applyNumberFormat="0" applyBorder="0" applyAlignment="0" applyProtection="0"/>
    <xf numFmtId="0" fontId="57" fillId="32" borderId="0" applyNumberFormat="0" applyBorder="0" applyAlignment="0" applyProtection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57" fillId="35" borderId="0" applyNumberFormat="0" applyBorder="0" applyAlignment="0" applyProtection="0"/>
    <xf numFmtId="0" fontId="33" fillId="0" borderId="0"/>
    <xf numFmtId="0" fontId="33" fillId="11" borderId="20" applyNumberFormat="0" applyFont="0" applyAlignment="0" applyProtection="0"/>
    <xf numFmtId="0" fontId="32" fillId="0" borderId="0"/>
    <xf numFmtId="0" fontId="32" fillId="11" borderId="20" applyNumberFormat="0" applyFont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1" fillId="0" borderId="0"/>
    <xf numFmtId="0" fontId="31" fillId="11" borderId="20" applyNumberFormat="0" applyFont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0" fontId="30" fillId="0" borderId="0"/>
    <xf numFmtId="0" fontId="30" fillId="11" borderId="20" applyNumberFormat="0" applyFont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3" borderId="0" applyNumberFormat="0" applyBorder="0" applyAlignment="0" applyProtection="0"/>
    <xf numFmtId="0" fontId="30" fillId="34" borderId="0" applyNumberFormat="0" applyBorder="0" applyAlignment="0" applyProtection="0"/>
    <xf numFmtId="0" fontId="29" fillId="0" borderId="0"/>
    <xf numFmtId="0" fontId="29" fillId="11" borderId="20" applyNumberFormat="0" applyFont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  <xf numFmtId="0" fontId="28" fillId="0" borderId="0"/>
    <xf numFmtId="0" fontId="28" fillId="11" borderId="20" applyNumberFormat="0" applyFont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27" fillId="0" borderId="0"/>
    <xf numFmtId="0" fontId="27" fillId="11" borderId="20" applyNumberFormat="0" applyFont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6" fillId="0" borderId="0"/>
    <xf numFmtId="0" fontId="26" fillId="11" borderId="20" applyNumberFormat="0" applyFont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3" borderId="0" applyNumberFormat="0" applyBorder="0" applyAlignment="0" applyProtection="0"/>
    <xf numFmtId="0" fontId="26" fillId="34" borderId="0" applyNumberFormat="0" applyBorder="0" applyAlignment="0" applyProtection="0"/>
    <xf numFmtId="0" fontId="25" fillId="0" borderId="0"/>
    <xf numFmtId="0" fontId="25" fillId="11" borderId="20" applyNumberFormat="0" applyFont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0" fontId="24" fillId="0" borderId="0"/>
    <xf numFmtId="0" fontId="24" fillId="11" borderId="20" applyNumberFormat="0" applyFont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3" fillId="0" borderId="0"/>
    <xf numFmtId="0" fontId="23" fillId="11" borderId="20" applyNumberFormat="0" applyFont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2" fillId="0" borderId="0"/>
    <xf numFmtId="0" fontId="22" fillId="11" borderId="20" applyNumberFormat="0" applyFont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1" fillId="0" borderId="0"/>
    <xf numFmtId="0" fontId="21" fillId="11" borderId="20" applyNumberFormat="0" applyFont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0" fillId="0" borderId="0"/>
    <xf numFmtId="0" fontId="20" fillId="11" borderId="20" applyNumberFormat="0" applyFont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19" fillId="0" borderId="0"/>
    <xf numFmtId="0" fontId="19" fillId="11" borderId="2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8" fillId="0" borderId="0"/>
    <xf numFmtId="0" fontId="18" fillId="11" borderId="20" applyNumberFormat="0" applyFont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7" fillId="0" borderId="0"/>
    <xf numFmtId="0" fontId="17" fillId="11" borderId="20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6" fillId="11" borderId="20" applyNumberFormat="0" applyFont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5" fillId="0" borderId="0"/>
    <xf numFmtId="0" fontId="15" fillId="11" borderId="20" applyNumberFormat="0" applyFont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4" fillId="0" borderId="0"/>
    <xf numFmtId="0" fontId="14" fillId="11" borderId="20" applyNumberFormat="0" applyFont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3" fillId="0" borderId="0"/>
    <xf numFmtId="0" fontId="13" fillId="11" borderId="20" applyNumberFormat="0" applyFont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2" fillId="0" borderId="0"/>
    <xf numFmtId="0" fontId="12" fillId="11" borderId="20" applyNumberFormat="0" applyFont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1" fillId="0" borderId="0"/>
    <xf numFmtId="0" fontId="11" fillId="11" borderId="20" applyNumberFormat="0" applyFont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0" fillId="0" borderId="0"/>
    <xf numFmtId="0" fontId="10" fillId="11" borderId="20" applyNumberFormat="0" applyFont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9" fillId="0" borderId="0"/>
    <xf numFmtId="0" fontId="9" fillId="11" borderId="20" applyNumberFormat="0" applyFont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8" fillId="0" borderId="0"/>
    <xf numFmtId="0" fontId="8" fillId="11" borderId="20" applyNumberFormat="0" applyFont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7" fillId="0" borderId="0"/>
    <xf numFmtId="0" fontId="7" fillId="11" borderId="20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6" fillId="0" borderId="0"/>
    <xf numFmtId="0" fontId="6" fillId="11" borderId="20" applyNumberFormat="0" applyFont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5" fillId="0" borderId="0"/>
    <xf numFmtId="0" fontId="5" fillId="11" borderId="20" applyNumberFormat="0" applyFont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61" fillId="0" borderId="0"/>
    <xf numFmtId="0" fontId="4" fillId="0" borderId="0"/>
    <xf numFmtId="0" fontId="4" fillId="11" borderId="20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3" fillId="0" borderId="0"/>
    <xf numFmtId="0" fontId="3" fillId="11" borderId="20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" fillId="0" borderId="0"/>
    <xf numFmtId="0" fontId="2" fillId="11" borderId="20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1" fillId="0" borderId="0"/>
    <xf numFmtId="0" fontId="1" fillId="11" borderId="20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187">
    <xf numFmtId="0" fontId="0" fillId="0" borderId="0" xfId="0"/>
    <xf numFmtId="0" fontId="35" fillId="0" borderId="9" xfId="0" applyFont="1" applyBorder="1" applyAlignment="1">
      <alignment vertical="center"/>
    </xf>
    <xf numFmtId="166" fontId="35" fillId="0" borderId="10" xfId="0" applyNumberFormat="1" applyFont="1" applyBorder="1" applyAlignment="1">
      <alignment horizontal="center" vertical="center"/>
    </xf>
    <xf numFmtId="9" fontId="35" fillId="0" borderId="2" xfId="0" applyNumberFormat="1" applyFont="1" applyBorder="1" applyAlignment="1">
      <alignment horizontal="center" vertical="center"/>
    </xf>
    <xf numFmtId="165" fontId="35" fillId="0" borderId="2" xfId="0" applyNumberFormat="1" applyFont="1" applyBorder="1" applyAlignment="1">
      <alignment horizontal="center" vertical="center"/>
    </xf>
    <xf numFmtId="164" fontId="35" fillId="0" borderId="2" xfId="0" applyNumberFormat="1" applyFont="1" applyBorder="1" applyAlignment="1">
      <alignment horizontal="center" vertical="center"/>
    </xf>
    <xf numFmtId="0" fontId="35" fillId="0" borderId="2" xfId="0" applyFont="1" applyBorder="1" applyAlignment="1">
      <alignment vertical="center"/>
    </xf>
    <xf numFmtId="9" fontId="35" fillId="0" borderId="7" xfId="0" applyNumberFormat="1" applyFont="1" applyBorder="1" applyAlignment="1">
      <alignment horizontal="center" vertical="center"/>
    </xf>
    <xf numFmtId="10" fontId="35" fillId="0" borderId="10" xfId="0" applyNumberFormat="1" applyFont="1" applyBorder="1" applyAlignment="1">
      <alignment horizontal="center" vertical="center"/>
    </xf>
    <xf numFmtId="9" fontId="35" fillId="0" borderId="10" xfId="0" applyNumberFormat="1" applyFont="1" applyBorder="1" applyAlignment="1">
      <alignment horizontal="center" vertical="center"/>
    </xf>
    <xf numFmtId="0" fontId="35" fillId="0" borderId="2" xfId="0" applyFont="1" applyBorder="1" applyAlignment="1">
      <alignment horizontal="left" vertical="center"/>
    </xf>
    <xf numFmtId="0" fontId="35" fillId="0" borderId="9" xfId="0" applyFont="1" applyBorder="1" applyAlignment="1">
      <alignment horizontal="left" vertical="center"/>
    </xf>
    <xf numFmtId="165" fontId="35" fillId="0" borderId="9" xfId="0" applyNumberFormat="1" applyFont="1" applyBorder="1" applyAlignment="1">
      <alignment vertical="center"/>
    </xf>
    <xf numFmtId="0" fontId="35" fillId="0" borderId="7" xfId="0" applyFont="1" applyBorder="1" applyAlignment="1">
      <alignment horizontal="left" vertical="center"/>
    </xf>
    <xf numFmtId="165" fontId="35" fillId="0" borderId="7" xfId="0" applyNumberFormat="1" applyFont="1" applyBorder="1" applyAlignment="1">
      <alignment horizontal="center" vertical="center"/>
    </xf>
    <xf numFmtId="0" fontId="35" fillId="0" borderId="10" xfId="0" applyFont="1" applyBorder="1" applyAlignment="1">
      <alignment horizontal="left" vertical="center"/>
    </xf>
    <xf numFmtId="165" fontId="35" fillId="0" borderId="10" xfId="0" applyNumberFormat="1" applyFont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 wrapText="1"/>
    </xf>
    <xf numFmtId="0" fontId="34" fillId="3" borderId="2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vertical="center" wrapText="1"/>
    </xf>
    <xf numFmtId="0" fontId="36" fillId="0" borderId="0" xfId="0" applyFont="1" applyBorder="1"/>
    <xf numFmtId="0" fontId="39" fillId="0" borderId="2" xfId="0" applyFont="1" applyBorder="1" applyAlignment="1">
      <alignment vertical="center" wrapText="1"/>
    </xf>
    <xf numFmtId="0" fontId="39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4" fillId="2" borderId="11" xfId="0" applyFont="1" applyFill="1" applyBorder="1" applyAlignment="1">
      <alignment horizontal="center" vertical="center" wrapText="1"/>
    </xf>
    <xf numFmtId="0" fontId="34" fillId="2" borderId="11" xfId="0" applyFont="1" applyFill="1" applyBorder="1" applyAlignment="1">
      <alignment vertical="center" wrapText="1"/>
    </xf>
    <xf numFmtId="0" fontId="41" fillId="0" borderId="0" xfId="0" applyFont="1" applyAlignment="1">
      <alignment horizontal="left"/>
    </xf>
    <xf numFmtId="0" fontId="41" fillId="0" borderId="0" xfId="0" applyFont="1"/>
    <xf numFmtId="0" fontId="40" fillId="0" borderId="0" xfId="0" applyFont="1"/>
    <xf numFmtId="2" fontId="0" fillId="0" borderId="0" xfId="0" applyNumberFormat="1"/>
    <xf numFmtId="0" fontId="39" fillId="0" borderId="2" xfId="0" applyFont="1" applyBorder="1" applyAlignment="1">
      <alignment vertical="center"/>
    </xf>
    <xf numFmtId="164" fontId="39" fillId="0" borderId="2" xfId="43" applyNumberFormat="1" applyFont="1" applyBorder="1" applyAlignment="1">
      <alignment horizontal="left" vertical="center"/>
    </xf>
    <xf numFmtId="0" fontId="35" fillId="0" borderId="10" xfId="0" applyFont="1" applyBorder="1" applyAlignment="1">
      <alignment horizontal="left" vertical="center"/>
    </xf>
    <xf numFmtId="0" fontId="35" fillId="0" borderId="7" xfId="0" applyFont="1" applyBorder="1" applyAlignment="1">
      <alignment horizontal="left" vertical="center"/>
    </xf>
    <xf numFmtId="0" fontId="35" fillId="0" borderId="9" xfId="0" applyFont="1" applyBorder="1" applyAlignment="1">
      <alignment horizontal="left" vertical="center"/>
    </xf>
    <xf numFmtId="9" fontId="35" fillId="0" borderId="10" xfId="0" applyNumberFormat="1" applyFont="1" applyBorder="1" applyAlignment="1">
      <alignment horizontal="center" vertical="center"/>
    </xf>
    <xf numFmtId="9" fontId="35" fillId="0" borderId="9" xfId="0" applyNumberFormat="1" applyFont="1" applyBorder="1" applyAlignment="1">
      <alignment horizontal="center" vertical="center"/>
    </xf>
    <xf numFmtId="9" fontId="35" fillId="0" borderId="7" xfId="0" applyNumberFormat="1" applyFont="1" applyBorder="1" applyAlignment="1">
      <alignment horizontal="center" vertical="center"/>
    </xf>
    <xf numFmtId="10" fontId="35" fillId="0" borderId="2" xfId="0" applyNumberFormat="1" applyFont="1" applyBorder="1" applyAlignment="1">
      <alignment horizontal="center" vertical="center"/>
    </xf>
    <xf numFmtId="9" fontId="35" fillId="0" borderId="8" xfId="0" applyNumberFormat="1" applyFont="1" applyBorder="1" applyAlignment="1">
      <alignment horizontal="center" vertical="center"/>
    </xf>
    <xf numFmtId="0" fontId="0" fillId="0" borderId="10" xfId="0" applyBorder="1"/>
    <xf numFmtId="0" fontId="23" fillId="0" borderId="0" xfId="169"/>
    <xf numFmtId="165" fontId="35" fillId="0" borderId="10" xfId="0" applyNumberFormat="1" applyFont="1" applyBorder="1" applyAlignment="1">
      <alignment horizontal="center" vertical="center"/>
    </xf>
    <xf numFmtId="165" fontId="35" fillId="0" borderId="9" xfId="0" applyNumberFormat="1" applyFont="1" applyBorder="1" applyAlignment="1">
      <alignment horizontal="center" vertical="center"/>
    </xf>
    <xf numFmtId="0" fontId="39" fillId="0" borderId="0" xfId="0" applyFont="1" applyBorder="1" applyAlignment="1">
      <alignment vertical="center"/>
    </xf>
    <xf numFmtId="0" fontId="35" fillId="0" borderId="10" xfId="0" applyFont="1" applyBorder="1" applyAlignment="1">
      <alignment horizontal="left" vertical="center"/>
    </xf>
    <xf numFmtId="0" fontId="35" fillId="0" borderId="7" xfId="0" applyFont="1" applyBorder="1" applyAlignment="1">
      <alignment horizontal="left" vertical="center"/>
    </xf>
    <xf numFmtId="0" fontId="35" fillId="0" borderId="9" xfId="0" applyFont="1" applyBorder="1" applyAlignment="1">
      <alignment horizontal="left" vertical="center"/>
    </xf>
    <xf numFmtId="9" fontId="35" fillId="0" borderId="9" xfId="0" applyNumberFormat="1" applyFont="1" applyBorder="1" applyAlignment="1">
      <alignment horizontal="center" vertical="center"/>
    </xf>
    <xf numFmtId="9" fontId="35" fillId="0" borderId="7" xfId="0" applyNumberFormat="1" applyFont="1" applyBorder="1" applyAlignment="1">
      <alignment horizontal="center" vertical="center"/>
    </xf>
    <xf numFmtId="0" fontId="10" fillId="0" borderId="0" xfId="351"/>
    <xf numFmtId="3" fontId="41" fillId="0" borderId="0" xfId="0" applyNumberFormat="1" applyFont="1" applyAlignment="1">
      <alignment horizontal="left"/>
    </xf>
    <xf numFmtId="0" fontId="60" fillId="0" borderId="0" xfId="0" applyFont="1"/>
    <xf numFmtId="0" fontId="41" fillId="0" borderId="0" xfId="0" applyFont="1" applyAlignment="1">
      <alignment vertical="center"/>
    </xf>
    <xf numFmtId="0" fontId="41" fillId="0" borderId="2" xfId="0" applyFont="1" applyBorder="1" applyAlignment="1">
      <alignment vertical="center"/>
    </xf>
    <xf numFmtId="164" fontId="41" fillId="0" borderId="2" xfId="0" applyNumberFormat="1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35" fillId="0" borderId="10" xfId="0" applyFont="1" applyBorder="1" applyAlignment="1">
      <alignment horizontal="left" vertical="center"/>
    </xf>
    <xf numFmtId="0" fontId="35" fillId="0" borderId="7" xfId="0" applyFont="1" applyBorder="1" applyAlignment="1">
      <alignment horizontal="left" vertical="center"/>
    </xf>
    <xf numFmtId="0" fontId="35" fillId="0" borderId="9" xfId="0" applyFont="1" applyBorder="1" applyAlignment="1">
      <alignment horizontal="left" vertical="center"/>
    </xf>
    <xf numFmtId="0" fontId="40" fillId="0" borderId="2" xfId="0" applyFont="1" applyBorder="1" applyAlignment="1">
      <alignment vertical="center"/>
    </xf>
    <xf numFmtId="164" fontId="40" fillId="0" borderId="2" xfId="43" applyNumberFormat="1" applyFont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7" fillId="0" borderId="0" xfId="393"/>
    <xf numFmtId="0" fontId="35" fillId="0" borderId="10" xfId="0" applyFont="1" applyBorder="1" applyAlignment="1">
      <alignment horizontal="left" vertical="center"/>
    </xf>
    <xf numFmtId="0" fontId="35" fillId="0" borderId="7" xfId="0" applyFont="1" applyBorder="1" applyAlignment="1">
      <alignment horizontal="left" vertical="center"/>
    </xf>
    <xf numFmtId="0" fontId="35" fillId="0" borderId="9" xfId="0" applyFont="1" applyBorder="1" applyAlignment="1">
      <alignment horizontal="left" vertical="center"/>
    </xf>
    <xf numFmtId="0" fontId="35" fillId="0" borderId="10" xfId="0" applyFont="1" applyBorder="1" applyAlignment="1">
      <alignment horizontal="left" vertical="center"/>
    </xf>
    <xf numFmtId="0" fontId="35" fillId="0" borderId="7" xfId="0" applyFont="1" applyBorder="1" applyAlignment="1">
      <alignment horizontal="left" vertical="center"/>
    </xf>
    <xf numFmtId="0" fontId="6" fillId="0" borderId="0" xfId="407"/>
    <xf numFmtId="0" fontId="5" fillId="0" borderId="0" xfId="421"/>
    <xf numFmtId="0" fontId="35" fillId="0" borderId="10" xfId="0" applyFont="1" applyBorder="1" applyAlignment="1">
      <alignment horizontal="left" vertical="center"/>
    </xf>
    <xf numFmtId="0" fontId="35" fillId="0" borderId="7" xfId="0" applyFont="1" applyBorder="1" applyAlignment="1">
      <alignment horizontal="left" vertical="center"/>
    </xf>
    <xf numFmtId="0" fontId="4" fillId="0" borderId="0" xfId="436"/>
    <xf numFmtId="0" fontId="40" fillId="0" borderId="0" xfId="0" applyFont="1" applyAlignment="1">
      <alignment horizontal="center" vertical="center"/>
    </xf>
    <xf numFmtId="164" fontId="34" fillId="0" borderId="2" xfId="43" applyNumberFormat="1" applyFont="1" applyBorder="1" applyAlignment="1">
      <alignment horizontal="left" vertical="center"/>
    </xf>
    <xf numFmtId="3" fontId="0" fillId="0" borderId="0" xfId="0" applyNumberFormat="1"/>
    <xf numFmtId="0" fontId="34" fillId="0" borderId="2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/>
    <xf numFmtId="0" fontId="36" fillId="0" borderId="0" xfId="0" applyFont="1" applyBorder="1"/>
    <xf numFmtId="3" fontId="39" fillId="0" borderId="2" xfId="0" applyNumberFormat="1" applyFont="1" applyBorder="1"/>
    <xf numFmtId="0" fontId="39" fillId="0" borderId="2" xfId="0" applyFont="1" applyBorder="1" applyAlignment="1">
      <alignment horizontal="center"/>
    </xf>
    <xf numFmtId="0" fontId="39" fillId="0" borderId="10" xfId="351" applyFont="1" applyBorder="1" applyAlignment="1">
      <alignment vertical="center"/>
    </xf>
    <xf numFmtId="0" fontId="39" fillId="0" borderId="10" xfId="0" applyFont="1" applyBorder="1" applyAlignment="1">
      <alignment horizontal="center" vertical="center" wrapText="1"/>
    </xf>
    <xf numFmtId="3" fontId="39" fillId="0" borderId="10" xfId="351" applyNumberFormat="1" applyFont="1" applyBorder="1" applyAlignment="1">
      <alignment horizontal="center" vertical="center"/>
    </xf>
    <xf numFmtId="3" fontId="62" fillId="0" borderId="2" xfId="0" applyNumberFormat="1" applyFont="1" applyBorder="1" applyAlignment="1">
      <alignment horizontal="center"/>
    </xf>
    <xf numFmtId="3" fontId="62" fillId="0" borderId="2" xfId="0" applyNumberFormat="1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164" fontId="41" fillId="0" borderId="4" xfId="0" applyNumberFormat="1" applyFont="1" applyBorder="1" applyAlignment="1">
      <alignment horizontal="center" vertical="center"/>
    </xf>
    <xf numFmtId="0" fontId="2" fillId="0" borderId="0" xfId="464"/>
    <xf numFmtId="0" fontId="2" fillId="0" borderId="0" xfId="464"/>
    <xf numFmtId="0" fontId="41" fillId="0" borderId="2" xfId="0" applyFont="1" applyBorder="1" applyAlignment="1">
      <alignment horizontal="center" vertical="center"/>
    </xf>
    <xf numFmtId="2" fontId="39" fillId="0" borderId="2" xfId="478" applyNumberFormat="1" applyFont="1" applyBorder="1" applyAlignment="1">
      <alignment horizontal="center"/>
    </xf>
    <xf numFmtId="3" fontId="39" fillId="0" borderId="2" xfId="478" applyNumberFormat="1" applyFont="1" applyBorder="1" applyAlignment="1">
      <alignment horizontal="center" vertical="center"/>
    </xf>
    <xf numFmtId="0" fontId="1" fillId="0" borderId="0" xfId="478"/>
    <xf numFmtId="3" fontId="39" fillId="0" borderId="2" xfId="478" applyNumberFormat="1" applyFont="1" applyBorder="1"/>
    <xf numFmtId="164" fontId="39" fillId="0" borderId="2" xfId="478" applyNumberFormat="1" applyFont="1" applyBorder="1" applyAlignment="1">
      <alignment horizontal="center" vertical="center"/>
    </xf>
    <xf numFmtId="164" fontId="39" fillId="0" borderId="2" xfId="478" applyNumberFormat="1" applyFont="1" applyBorder="1" applyAlignment="1">
      <alignment horizontal="center"/>
    </xf>
    <xf numFmtId="0" fontId="39" fillId="0" borderId="2" xfId="478" applyFont="1" applyBorder="1" applyAlignment="1">
      <alignment horizontal="center"/>
    </xf>
    <xf numFmtId="0" fontId="1" fillId="0" borderId="0" xfId="478"/>
    <xf numFmtId="0" fontId="1" fillId="0" borderId="0" xfId="478"/>
    <xf numFmtId="2" fontId="58" fillId="0" borderId="2" xfId="478" applyNumberFormat="1" applyFont="1" applyBorder="1" applyAlignment="1">
      <alignment horizontal="center" vertical="center"/>
    </xf>
    <xf numFmtId="0" fontId="1" fillId="0" borderId="0" xfId="478"/>
    <xf numFmtId="0" fontId="39" fillId="0" borderId="2" xfId="478" applyFont="1" applyBorder="1" applyAlignment="1">
      <alignment vertical="center"/>
    </xf>
    <xf numFmtId="0" fontId="1" fillId="0" borderId="0" xfId="478"/>
    <xf numFmtId="0" fontId="1" fillId="0" borderId="0" xfId="478"/>
    <xf numFmtId="0" fontId="1" fillId="0" borderId="0" xfId="478"/>
    <xf numFmtId="3" fontId="1" fillId="0" borderId="0" xfId="478" applyNumberFormat="1"/>
    <xf numFmtId="2" fontId="59" fillId="0" borderId="2" xfId="478" applyNumberFormat="1" applyFont="1" applyBorder="1" applyAlignment="1">
      <alignment horizontal="center" vertical="center"/>
    </xf>
    <xf numFmtId="2" fontId="39" fillId="0" borderId="2" xfId="478" applyNumberFormat="1" applyFont="1" applyBorder="1" applyAlignment="1">
      <alignment horizontal="center" vertical="center"/>
    </xf>
    <xf numFmtId="0" fontId="1" fillId="0" borderId="0" xfId="478"/>
    <xf numFmtId="0" fontId="1" fillId="0" borderId="0" xfId="478"/>
    <xf numFmtId="0" fontId="39" fillId="0" borderId="3" xfId="478" applyFont="1" applyBorder="1" applyAlignment="1">
      <alignment horizontal="left" vertical="center"/>
    </xf>
    <xf numFmtId="0" fontId="39" fillId="0" borderId="4" xfId="478" applyFont="1" applyBorder="1" applyAlignment="1">
      <alignment horizontal="left" vertical="center"/>
    </xf>
    <xf numFmtId="0" fontId="39" fillId="0" borderId="5" xfId="478" applyFont="1" applyBorder="1" applyAlignment="1">
      <alignment horizontal="left" vertical="center"/>
    </xf>
    <xf numFmtId="0" fontId="39" fillId="0" borderId="3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2" fontId="63" fillId="0" borderId="0" xfId="0" applyNumberFormat="1" applyFont="1" applyAlignment="1">
      <alignment horizontal="left"/>
    </xf>
    <xf numFmtId="3" fontId="41" fillId="0" borderId="0" xfId="0" applyNumberFormat="1" applyFont="1" applyAlignment="1">
      <alignment horizontal="left"/>
    </xf>
    <xf numFmtId="0" fontId="39" fillId="0" borderId="3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0" fontId="39" fillId="0" borderId="5" xfId="0" applyFont="1" applyBorder="1" applyAlignment="1">
      <alignment horizontal="center"/>
    </xf>
    <xf numFmtId="164" fontId="39" fillId="0" borderId="3" xfId="43" applyNumberFormat="1" applyFont="1" applyBorder="1" applyAlignment="1">
      <alignment horizontal="center" vertical="center"/>
    </xf>
    <xf numFmtId="164" fontId="39" fillId="0" borderId="4" xfId="43" applyNumberFormat="1" applyFont="1" applyBorder="1" applyAlignment="1">
      <alignment horizontal="center" vertical="center"/>
    </xf>
    <xf numFmtId="164" fontId="39" fillId="0" borderId="5" xfId="43" applyNumberFormat="1" applyFont="1" applyBorder="1" applyAlignment="1">
      <alignment horizontal="center" vertical="center"/>
    </xf>
    <xf numFmtId="0" fontId="39" fillId="0" borderId="2" xfId="0" applyFont="1" applyBorder="1" applyAlignment="1">
      <alignment horizontal="left" vertical="center"/>
    </xf>
    <xf numFmtId="0" fontId="39" fillId="0" borderId="3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left" vertical="center"/>
    </xf>
    <xf numFmtId="0" fontId="62" fillId="0" borderId="2" xfId="0" applyFont="1" applyBorder="1" applyAlignment="1">
      <alignment horizontal="left" vertical="center"/>
    </xf>
    <xf numFmtId="0" fontId="62" fillId="0" borderId="3" xfId="0" applyFont="1" applyBorder="1" applyAlignment="1">
      <alignment horizontal="left" vertical="center"/>
    </xf>
    <xf numFmtId="0" fontId="62" fillId="0" borderId="5" xfId="0" applyFont="1" applyBorder="1" applyAlignment="1">
      <alignment horizontal="left" vertical="center"/>
    </xf>
    <xf numFmtId="0" fontId="36" fillId="0" borderId="0" xfId="0" applyFont="1" applyBorder="1"/>
    <xf numFmtId="0" fontId="34" fillId="0" borderId="3" xfId="0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41" fillId="0" borderId="2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1" fillId="0" borderId="1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165" fontId="35" fillId="0" borderId="10" xfId="0" applyNumberFormat="1" applyFont="1" applyBorder="1" applyAlignment="1">
      <alignment horizontal="center" vertical="center"/>
    </xf>
    <xf numFmtId="165" fontId="35" fillId="0" borderId="9" xfId="0" applyNumberFormat="1" applyFont="1" applyBorder="1" applyAlignment="1">
      <alignment horizontal="center" vertical="center"/>
    </xf>
    <xf numFmtId="9" fontId="35" fillId="0" borderId="10" xfId="0" applyNumberFormat="1" applyFont="1" applyBorder="1" applyAlignment="1">
      <alignment horizontal="center" vertical="center"/>
    </xf>
    <xf numFmtId="9" fontId="35" fillId="0" borderId="9" xfId="0" applyNumberFormat="1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165" fontId="35" fillId="0" borderId="10" xfId="0" applyNumberFormat="1" applyFont="1" applyBorder="1" applyAlignment="1">
      <alignment horizontal="center" vertical="center" wrapText="1"/>
    </xf>
    <xf numFmtId="165" fontId="35" fillId="0" borderId="7" xfId="0" applyNumberFormat="1" applyFont="1" applyBorder="1" applyAlignment="1">
      <alignment horizontal="center" vertical="center" wrapText="1"/>
    </xf>
    <xf numFmtId="0" fontId="35" fillId="0" borderId="10" xfId="0" applyFont="1" applyBorder="1" applyAlignment="1">
      <alignment horizontal="left" vertical="center"/>
    </xf>
    <xf numFmtId="0" fontId="35" fillId="0" borderId="9" xfId="0" applyFont="1" applyBorder="1" applyAlignment="1">
      <alignment horizontal="left" vertical="center"/>
    </xf>
    <xf numFmtId="164" fontId="35" fillId="0" borderId="10" xfId="0" applyNumberFormat="1" applyFont="1" applyBorder="1" applyAlignment="1">
      <alignment horizontal="center" vertical="center"/>
    </xf>
    <xf numFmtId="164" fontId="35" fillId="0" borderId="9" xfId="0" applyNumberFormat="1" applyFont="1" applyBorder="1" applyAlignment="1">
      <alignment horizontal="center" vertical="center"/>
    </xf>
    <xf numFmtId="166" fontId="35" fillId="0" borderId="10" xfId="0" applyNumberFormat="1" applyFont="1" applyBorder="1" applyAlignment="1">
      <alignment horizontal="center" vertical="center"/>
    </xf>
    <xf numFmtId="166" fontId="35" fillId="0" borderId="7" xfId="0" applyNumberFormat="1" applyFont="1" applyBorder="1" applyAlignment="1">
      <alignment horizontal="center" vertical="center"/>
    </xf>
    <xf numFmtId="166" fontId="35" fillId="0" borderId="9" xfId="0" applyNumberFormat="1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7" xfId="0" applyFont="1" applyBorder="1" applyAlignment="1">
      <alignment horizontal="left" vertical="center"/>
    </xf>
    <xf numFmtId="164" fontId="35" fillId="0" borderId="7" xfId="0" applyNumberFormat="1" applyFont="1" applyBorder="1" applyAlignment="1">
      <alignment horizontal="center" vertical="center"/>
    </xf>
    <xf numFmtId="165" fontId="35" fillId="0" borderId="7" xfId="0" applyNumberFormat="1" applyFont="1" applyBorder="1" applyAlignment="1">
      <alignment horizontal="center" vertical="center"/>
    </xf>
    <xf numFmtId="9" fontId="35" fillId="0" borderId="7" xfId="0" applyNumberFormat="1" applyFont="1" applyBorder="1" applyAlignment="1">
      <alignment horizontal="center" vertical="center"/>
    </xf>
    <xf numFmtId="14" fontId="35" fillId="0" borderId="10" xfId="0" applyNumberFormat="1" applyFont="1" applyBorder="1" applyAlignment="1">
      <alignment horizontal="center" vertical="center"/>
    </xf>
    <xf numFmtId="10" fontId="35" fillId="0" borderId="10" xfId="0" applyNumberFormat="1" applyFont="1" applyBorder="1" applyAlignment="1">
      <alignment horizontal="center" vertical="center"/>
    </xf>
    <xf numFmtId="10" fontId="35" fillId="0" borderId="6" xfId="0" applyNumberFormat="1" applyFont="1" applyBorder="1" applyAlignment="1">
      <alignment horizontal="center" vertical="center"/>
    </xf>
    <xf numFmtId="10" fontId="35" fillId="0" borderId="9" xfId="0" applyNumberFormat="1" applyFont="1" applyBorder="1" applyAlignment="1">
      <alignment horizontal="center" vertical="center"/>
    </xf>
    <xf numFmtId="0" fontId="38" fillId="0" borderId="10" xfId="0" applyFont="1" applyBorder="1" applyAlignment="1">
      <alignment horizontal="left" vertical="center"/>
    </xf>
    <xf numFmtId="0" fontId="38" fillId="0" borderId="9" xfId="0" applyFont="1" applyBorder="1" applyAlignment="1">
      <alignment horizontal="left" vertical="center"/>
    </xf>
    <xf numFmtId="0" fontId="37" fillId="4" borderId="6" xfId="0" applyFont="1" applyFill="1" applyBorder="1" applyAlignment="1">
      <alignment horizontal="center" vertical="center"/>
    </xf>
    <xf numFmtId="0" fontId="37" fillId="4" borderId="7" xfId="0" applyFont="1" applyFill="1" applyBorder="1" applyAlignment="1">
      <alignment horizontal="center" vertical="center"/>
    </xf>
    <xf numFmtId="0" fontId="37" fillId="4" borderId="8" xfId="0" applyFont="1" applyFill="1" applyBorder="1" applyAlignment="1">
      <alignment horizontal="center" vertical="center"/>
    </xf>
    <xf numFmtId="10" fontId="35" fillId="0" borderId="7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</cellXfs>
  <cellStyles count="492">
    <cellStyle name="20% - Accent1" xfId="18" builtinId="30" customBuiltin="1"/>
    <cellStyle name="20% - Accent1 10" xfId="157"/>
    <cellStyle name="20% - Accent1 11" xfId="171"/>
    <cellStyle name="20% - Accent1 12" xfId="185"/>
    <cellStyle name="20% - Accent1 13" xfId="199"/>
    <cellStyle name="20% - Accent1 14" xfId="213"/>
    <cellStyle name="20% - Accent1 15" xfId="227"/>
    <cellStyle name="20% - Accent1 16" xfId="241"/>
    <cellStyle name="20% - Accent1 17" xfId="255"/>
    <cellStyle name="20% - Accent1 18" xfId="269"/>
    <cellStyle name="20% - Accent1 19" xfId="283"/>
    <cellStyle name="20% - Accent1 2" xfId="45"/>
    <cellStyle name="20% - Accent1 20" xfId="297"/>
    <cellStyle name="20% - Accent1 21" xfId="311"/>
    <cellStyle name="20% - Accent1 22" xfId="325"/>
    <cellStyle name="20% - Accent1 23" xfId="339"/>
    <cellStyle name="20% - Accent1 24" xfId="353"/>
    <cellStyle name="20% - Accent1 25" xfId="367"/>
    <cellStyle name="20% - Accent1 26" xfId="381"/>
    <cellStyle name="20% - Accent1 27" xfId="395"/>
    <cellStyle name="20% - Accent1 28" xfId="409"/>
    <cellStyle name="20% - Accent1 29" xfId="423"/>
    <cellStyle name="20% - Accent1 3" xfId="59"/>
    <cellStyle name="20% - Accent1 30" xfId="438"/>
    <cellStyle name="20% - Accent1 31" xfId="452"/>
    <cellStyle name="20% - Accent1 32" xfId="466"/>
    <cellStyle name="20% - Accent1 33" xfId="480"/>
    <cellStyle name="20% - Accent1 4" xfId="73"/>
    <cellStyle name="20% - Accent1 5" xfId="87"/>
    <cellStyle name="20% - Accent1 6" xfId="101"/>
    <cellStyle name="20% - Accent1 7" xfId="115"/>
    <cellStyle name="20% - Accent1 8" xfId="129"/>
    <cellStyle name="20% - Accent1 9" xfId="143"/>
    <cellStyle name="20% - Accent2" xfId="22" builtinId="34" customBuiltin="1"/>
    <cellStyle name="20% - Accent2 10" xfId="159"/>
    <cellStyle name="20% - Accent2 11" xfId="173"/>
    <cellStyle name="20% - Accent2 12" xfId="187"/>
    <cellStyle name="20% - Accent2 13" xfId="201"/>
    <cellStyle name="20% - Accent2 14" xfId="215"/>
    <cellStyle name="20% - Accent2 15" xfId="229"/>
    <cellStyle name="20% - Accent2 16" xfId="243"/>
    <cellStyle name="20% - Accent2 17" xfId="257"/>
    <cellStyle name="20% - Accent2 18" xfId="271"/>
    <cellStyle name="20% - Accent2 19" xfId="285"/>
    <cellStyle name="20% - Accent2 2" xfId="47"/>
    <cellStyle name="20% - Accent2 20" xfId="299"/>
    <cellStyle name="20% - Accent2 21" xfId="313"/>
    <cellStyle name="20% - Accent2 22" xfId="327"/>
    <cellStyle name="20% - Accent2 23" xfId="341"/>
    <cellStyle name="20% - Accent2 24" xfId="355"/>
    <cellStyle name="20% - Accent2 25" xfId="369"/>
    <cellStyle name="20% - Accent2 26" xfId="383"/>
    <cellStyle name="20% - Accent2 27" xfId="397"/>
    <cellStyle name="20% - Accent2 28" xfId="411"/>
    <cellStyle name="20% - Accent2 29" xfId="425"/>
    <cellStyle name="20% - Accent2 3" xfId="61"/>
    <cellStyle name="20% - Accent2 30" xfId="440"/>
    <cellStyle name="20% - Accent2 31" xfId="454"/>
    <cellStyle name="20% - Accent2 32" xfId="468"/>
    <cellStyle name="20% - Accent2 33" xfId="482"/>
    <cellStyle name="20% - Accent2 4" xfId="75"/>
    <cellStyle name="20% - Accent2 5" xfId="89"/>
    <cellStyle name="20% - Accent2 6" xfId="103"/>
    <cellStyle name="20% - Accent2 7" xfId="117"/>
    <cellStyle name="20% - Accent2 8" xfId="131"/>
    <cellStyle name="20% - Accent2 9" xfId="145"/>
    <cellStyle name="20% - Accent3" xfId="26" builtinId="38" customBuiltin="1"/>
    <cellStyle name="20% - Accent3 10" xfId="161"/>
    <cellStyle name="20% - Accent3 11" xfId="175"/>
    <cellStyle name="20% - Accent3 12" xfId="189"/>
    <cellStyle name="20% - Accent3 13" xfId="203"/>
    <cellStyle name="20% - Accent3 14" xfId="217"/>
    <cellStyle name="20% - Accent3 15" xfId="231"/>
    <cellStyle name="20% - Accent3 16" xfId="245"/>
    <cellStyle name="20% - Accent3 17" xfId="259"/>
    <cellStyle name="20% - Accent3 18" xfId="273"/>
    <cellStyle name="20% - Accent3 19" xfId="287"/>
    <cellStyle name="20% - Accent3 2" xfId="49"/>
    <cellStyle name="20% - Accent3 20" xfId="301"/>
    <cellStyle name="20% - Accent3 21" xfId="315"/>
    <cellStyle name="20% - Accent3 22" xfId="329"/>
    <cellStyle name="20% - Accent3 23" xfId="343"/>
    <cellStyle name="20% - Accent3 24" xfId="357"/>
    <cellStyle name="20% - Accent3 25" xfId="371"/>
    <cellStyle name="20% - Accent3 26" xfId="385"/>
    <cellStyle name="20% - Accent3 27" xfId="399"/>
    <cellStyle name="20% - Accent3 28" xfId="413"/>
    <cellStyle name="20% - Accent3 29" xfId="427"/>
    <cellStyle name="20% - Accent3 3" xfId="63"/>
    <cellStyle name="20% - Accent3 30" xfId="442"/>
    <cellStyle name="20% - Accent3 31" xfId="456"/>
    <cellStyle name="20% - Accent3 32" xfId="470"/>
    <cellStyle name="20% - Accent3 33" xfId="484"/>
    <cellStyle name="20% - Accent3 4" xfId="77"/>
    <cellStyle name="20% - Accent3 5" xfId="91"/>
    <cellStyle name="20% - Accent3 6" xfId="105"/>
    <cellStyle name="20% - Accent3 7" xfId="119"/>
    <cellStyle name="20% - Accent3 8" xfId="133"/>
    <cellStyle name="20% - Accent3 9" xfId="147"/>
    <cellStyle name="20% - Accent4" xfId="30" builtinId="42" customBuiltin="1"/>
    <cellStyle name="20% - Accent4 10" xfId="163"/>
    <cellStyle name="20% - Accent4 11" xfId="177"/>
    <cellStyle name="20% - Accent4 12" xfId="191"/>
    <cellStyle name="20% - Accent4 13" xfId="205"/>
    <cellStyle name="20% - Accent4 14" xfId="219"/>
    <cellStyle name="20% - Accent4 15" xfId="233"/>
    <cellStyle name="20% - Accent4 16" xfId="247"/>
    <cellStyle name="20% - Accent4 17" xfId="261"/>
    <cellStyle name="20% - Accent4 18" xfId="275"/>
    <cellStyle name="20% - Accent4 19" xfId="289"/>
    <cellStyle name="20% - Accent4 2" xfId="51"/>
    <cellStyle name="20% - Accent4 20" xfId="303"/>
    <cellStyle name="20% - Accent4 21" xfId="317"/>
    <cellStyle name="20% - Accent4 22" xfId="331"/>
    <cellStyle name="20% - Accent4 23" xfId="345"/>
    <cellStyle name="20% - Accent4 24" xfId="359"/>
    <cellStyle name="20% - Accent4 25" xfId="373"/>
    <cellStyle name="20% - Accent4 26" xfId="387"/>
    <cellStyle name="20% - Accent4 27" xfId="401"/>
    <cellStyle name="20% - Accent4 28" xfId="415"/>
    <cellStyle name="20% - Accent4 29" xfId="429"/>
    <cellStyle name="20% - Accent4 3" xfId="65"/>
    <cellStyle name="20% - Accent4 30" xfId="444"/>
    <cellStyle name="20% - Accent4 31" xfId="458"/>
    <cellStyle name="20% - Accent4 32" xfId="472"/>
    <cellStyle name="20% - Accent4 33" xfId="486"/>
    <cellStyle name="20% - Accent4 4" xfId="79"/>
    <cellStyle name="20% - Accent4 5" xfId="93"/>
    <cellStyle name="20% - Accent4 6" xfId="107"/>
    <cellStyle name="20% - Accent4 7" xfId="121"/>
    <cellStyle name="20% - Accent4 8" xfId="135"/>
    <cellStyle name="20% - Accent4 9" xfId="149"/>
    <cellStyle name="20% - Accent5" xfId="34" builtinId="46" customBuiltin="1"/>
    <cellStyle name="20% - Accent5 10" xfId="165"/>
    <cellStyle name="20% - Accent5 11" xfId="179"/>
    <cellStyle name="20% - Accent5 12" xfId="193"/>
    <cellStyle name="20% - Accent5 13" xfId="207"/>
    <cellStyle name="20% - Accent5 14" xfId="221"/>
    <cellStyle name="20% - Accent5 15" xfId="235"/>
    <cellStyle name="20% - Accent5 16" xfId="249"/>
    <cellStyle name="20% - Accent5 17" xfId="263"/>
    <cellStyle name="20% - Accent5 18" xfId="277"/>
    <cellStyle name="20% - Accent5 19" xfId="291"/>
    <cellStyle name="20% - Accent5 2" xfId="53"/>
    <cellStyle name="20% - Accent5 20" xfId="305"/>
    <cellStyle name="20% - Accent5 21" xfId="319"/>
    <cellStyle name="20% - Accent5 22" xfId="333"/>
    <cellStyle name="20% - Accent5 23" xfId="347"/>
    <cellStyle name="20% - Accent5 24" xfId="361"/>
    <cellStyle name="20% - Accent5 25" xfId="375"/>
    <cellStyle name="20% - Accent5 26" xfId="389"/>
    <cellStyle name="20% - Accent5 27" xfId="403"/>
    <cellStyle name="20% - Accent5 28" xfId="417"/>
    <cellStyle name="20% - Accent5 29" xfId="431"/>
    <cellStyle name="20% - Accent5 3" xfId="67"/>
    <cellStyle name="20% - Accent5 30" xfId="446"/>
    <cellStyle name="20% - Accent5 31" xfId="460"/>
    <cellStyle name="20% - Accent5 32" xfId="474"/>
    <cellStyle name="20% - Accent5 33" xfId="488"/>
    <cellStyle name="20% - Accent5 4" xfId="81"/>
    <cellStyle name="20% - Accent5 5" xfId="95"/>
    <cellStyle name="20% - Accent5 6" xfId="109"/>
    <cellStyle name="20% - Accent5 7" xfId="123"/>
    <cellStyle name="20% - Accent5 8" xfId="137"/>
    <cellStyle name="20% - Accent5 9" xfId="151"/>
    <cellStyle name="20% - Accent6" xfId="38" builtinId="50" customBuiltin="1"/>
    <cellStyle name="20% - Accent6 10" xfId="167"/>
    <cellStyle name="20% - Accent6 11" xfId="181"/>
    <cellStyle name="20% - Accent6 12" xfId="195"/>
    <cellStyle name="20% - Accent6 13" xfId="209"/>
    <cellStyle name="20% - Accent6 14" xfId="223"/>
    <cellStyle name="20% - Accent6 15" xfId="237"/>
    <cellStyle name="20% - Accent6 16" xfId="251"/>
    <cellStyle name="20% - Accent6 17" xfId="265"/>
    <cellStyle name="20% - Accent6 18" xfId="279"/>
    <cellStyle name="20% - Accent6 19" xfId="293"/>
    <cellStyle name="20% - Accent6 2" xfId="55"/>
    <cellStyle name="20% - Accent6 20" xfId="307"/>
    <cellStyle name="20% - Accent6 21" xfId="321"/>
    <cellStyle name="20% - Accent6 22" xfId="335"/>
    <cellStyle name="20% - Accent6 23" xfId="349"/>
    <cellStyle name="20% - Accent6 24" xfId="363"/>
    <cellStyle name="20% - Accent6 25" xfId="377"/>
    <cellStyle name="20% - Accent6 26" xfId="391"/>
    <cellStyle name="20% - Accent6 27" xfId="405"/>
    <cellStyle name="20% - Accent6 28" xfId="419"/>
    <cellStyle name="20% - Accent6 29" xfId="433"/>
    <cellStyle name="20% - Accent6 3" xfId="69"/>
    <cellStyle name="20% - Accent6 30" xfId="448"/>
    <cellStyle name="20% - Accent6 31" xfId="462"/>
    <cellStyle name="20% - Accent6 32" xfId="476"/>
    <cellStyle name="20% - Accent6 33" xfId="490"/>
    <cellStyle name="20% - Accent6 4" xfId="83"/>
    <cellStyle name="20% - Accent6 5" xfId="97"/>
    <cellStyle name="20% - Accent6 6" xfId="111"/>
    <cellStyle name="20% - Accent6 7" xfId="125"/>
    <cellStyle name="20% - Accent6 8" xfId="139"/>
    <cellStyle name="20% - Accent6 9" xfId="153"/>
    <cellStyle name="40% - Accent1" xfId="19" builtinId="31" customBuiltin="1"/>
    <cellStyle name="40% - Accent1 10" xfId="158"/>
    <cellStyle name="40% - Accent1 11" xfId="172"/>
    <cellStyle name="40% - Accent1 12" xfId="186"/>
    <cellStyle name="40% - Accent1 13" xfId="200"/>
    <cellStyle name="40% - Accent1 14" xfId="214"/>
    <cellStyle name="40% - Accent1 15" xfId="228"/>
    <cellStyle name="40% - Accent1 16" xfId="242"/>
    <cellStyle name="40% - Accent1 17" xfId="256"/>
    <cellStyle name="40% - Accent1 18" xfId="270"/>
    <cellStyle name="40% - Accent1 19" xfId="284"/>
    <cellStyle name="40% - Accent1 2" xfId="46"/>
    <cellStyle name="40% - Accent1 20" xfId="298"/>
    <cellStyle name="40% - Accent1 21" xfId="312"/>
    <cellStyle name="40% - Accent1 22" xfId="326"/>
    <cellStyle name="40% - Accent1 23" xfId="340"/>
    <cellStyle name="40% - Accent1 24" xfId="354"/>
    <cellStyle name="40% - Accent1 25" xfId="368"/>
    <cellStyle name="40% - Accent1 26" xfId="382"/>
    <cellStyle name="40% - Accent1 27" xfId="396"/>
    <cellStyle name="40% - Accent1 28" xfId="410"/>
    <cellStyle name="40% - Accent1 29" xfId="424"/>
    <cellStyle name="40% - Accent1 3" xfId="60"/>
    <cellStyle name="40% - Accent1 30" xfId="439"/>
    <cellStyle name="40% - Accent1 31" xfId="453"/>
    <cellStyle name="40% - Accent1 32" xfId="467"/>
    <cellStyle name="40% - Accent1 33" xfId="481"/>
    <cellStyle name="40% - Accent1 4" xfId="74"/>
    <cellStyle name="40% - Accent1 5" xfId="88"/>
    <cellStyle name="40% - Accent1 6" xfId="102"/>
    <cellStyle name="40% - Accent1 7" xfId="116"/>
    <cellStyle name="40% - Accent1 8" xfId="130"/>
    <cellStyle name="40% - Accent1 9" xfId="144"/>
    <cellStyle name="40% - Accent2" xfId="23" builtinId="35" customBuiltin="1"/>
    <cellStyle name="40% - Accent2 10" xfId="160"/>
    <cellStyle name="40% - Accent2 11" xfId="174"/>
    <cellStyle name="40% - Accent2 12" xfId="188"/>
    <cellStyle name="40% - Accent2 13" xfId="202"/>
    <cellStyle name="40% - Accent2 14" xfId="216"/>
    <cellStyle name="40% - Accent2 15" xfId="230"/>
    <cellStyle name="40% - Accent2 16" xfId="244"/>
    <cellStyle name="40% - Accent2 17" xfId="258"/>
    <cellStyle name="40% - Accent2 18" xfId="272"/>
    <cellStyle name="40% - Accent2 19" xfId="286"/>
    <cellStyle name="40% - Accent2 2" xfId="48"/>
    <cellStyle name="40% - Accent2 20" xfId="300"/>
    <cellStyle name="40% - Accent2 21" xfId="314"/>
    <cellStyle name="40% - Accent2 22" xfId="328"/>
    <cellStyle name="40% - Accent2 23" xfId="342"/>
    <cellStyle name="40% - Accent2 24" xfId="356"/>
    <cellStyle name="40% - Accent2 25" xfId="370"/>
    <cellStyle name="40% - Accent2 26" xfId="384"/>
    <cellStyle name="40% - Accent2 27" xfId="398"/>
    <cellStyle name="40% - Accent2 28" xfId="412"/>
    <cellStyle name="40% - Accent2 29" xfId="426"/>
    <cellStyle name="40% - Accent2 3" xfId="62"/>
    <cellStyle name="40% - Accent2 30" xfId="441"/>
    <cellStyle name="40% - Accent2 31" xfId="455"/>
    <cellStyle name="40% - Accent2 32" xfId="469"/>
    <cellStyle name="40% - Accent2 33" xfId="483"/>
    <cellStyle name="40% - Accent2 4" xfId="76"/>
    <cellStyle name="40% - Accent2 5" xfId="90"/>
    <cellStyle name="40% - Accent2 6" xfId="104"/>
    <cellStyle name="40% - Accent2 7" xfId="118"/>
    <cellStyle name="40% - Accent2 8" xfId="132"/>
    <cellStyle name="40% - Accent2 9" xfId="146"/>
    <cellStyle name="40% - Accent3" xfId="27" builtinId="39" customBuiltin="1"/>
    <cellStyle name="40% - Accent3 10" xfId="162"/>
    <cellStyle name="40% - Accent3 11" xfId="176"/>
    <cellStyle name="40% - Accent3 12" xfId="190"/>
    <cellStyle name="40% - Accent3 13" xfId="204"/>
    <cellStyle name="40% - Accent3 14" xfId="218"/>
    <cellStyle name="40% - Accent3 15" xfId="232"/>
    <cellStyle name="40% - Accent3 16" xfId="246"/>
    <cellStyle name="40% - Accent3 17" xfId="260"/>
    <cellStyle name="40% - Accent3 18" xfId="274"/>
    <cellStyle name="40% - Accent3 19" xfId="288"/>
    <cellStyle name="40% - Accent3 2" xfId="50"/>
    <cellStyle name="40% - Accent3 20" xfId="302"/>
    <cellStyle name="40% - Accent3 21" xfId="316"/>
    <cellStyle name="40% - Accent3 22" xfId="330"/>
    <cellStyle name="40% - Accent3 23" xfId="344"/>
    <cellStyle name="40% - Accent3 24" xfId="358"/>
    <cellStyle name="40% - Accent3 25" xfId="372"/>
    <cellStyle name="40% - Accent3 26" xfId="386"/>
    <cellStyle name="40% - Accent3 27" xfId="400"/>
    <cellStyle name="40% - Accent3 28" xfId="414"/>
    <cellStyle name="40% - Accent3 29" xfId="428"/>
    <cellStyle name="40% - Accent3 3" xfId="64"/>
    <cellStyle name="40% - Accent3 30" xfId="443"/>
    <cellStyle name="40% - Accent3 31" xfId="457"/>
    <cellStyle name="40% - Accent3 32" xfId="471"/>
    <cellStyle name="40% - Accent3 33" xfId="485"/>
    <cellStyle name="40% - Accent3 4" xfId="78"/>
    <cellStyle name="40% - Accent3 5" xfId="92"/>
    <cellStyle name="40% - Accent3 6" xfId="106"/>
    <cellStyle name="40% - Accent3 7" xfId="120"/>
    <cellStyle name="40% - Accent3 8" xfId="134"/>
    <cellStyle name="40% - Accent3 9" xfId="148"/>
    <cellStyle name="40% - Accent4" xfId="31" builtinId="43" customBuiltin="1"/>
    <cellStyle name="40% - Accent4 10" xfId="164"/>
    <cellStyle name="40% - Accent4 11" xfId="178"/>
    <cellStyle name="40% - Accent4 12" xfId="192"/>
    <cellStyle name="40% - Accent4 13" xfId="206"/>
    <cellStyle name="40% - Accent4 14" xfId="220"/>
    <cellStyle name="40% - Accent4 15" xfId="234"/>
    <cellStyle name="40% - Accent4 16" xfId="248"/>
    <cellStyle name="40% - Accent4 17" xfId="262"/>
    <cellStyle name="40% - Accent4 18" xfId="276"/>
    <cellStyle name="40% - Accent4 19" xfId="290"/>
    <cellStyle name="40% - Accent4 2" xfId="52"/>
    <cellStyle name="40% - Accent4 20" xfId="304"/>
    <cellStyle name="40% - Accent4 21" xfId="318"/>
    <cellStyle name="40% - Accent4 22" xfId="332"/>
    <cellStyle name="40% - Accent4 23" xfId="346"/>
    <cellStyle name="40% - Accent4 24" xfId="360"/>
    <cellStyle name="40% - Accent4 25" xfId="374"/>
    <cellStyle name="40% - Accent4 26" xfId="388"/>
    <cellStyle name="40% - Accent4 27" xfId="402"/>
    <cellStyle name="40% - Accent4 28" xfId="416"/>
    <cellStyle name="40% - Accent4 29" xfId="430"/>
    <cellStyle name="40% - Accent4 3" xfId="66"/>
    <cellStyle name="40% - Accent4 30" xfId="445"/>
    <cellStyle name="40% - Accent4 31" xfId="459"/>
    <cellStyle name="40% - Accent4 32" xfId="473"/>
    <cellStyle name="40% - Accent4 33" xfId="487"/>
    <cellStyle name="40% - Accent4 4" xfId="80"/>
    <cellStyle name="40% - Accent4 5" xfId="94"/>
    <cellStyle name="40% - Accent4 6" xfId="108"/>
    <cellStyle name="40% - Accent4 7" xfId="122"/>
    <cellStyle name="40% - Accent4 8" xfId="136"/>
    <cellStyle name="40% - Accent4 9" xfId="150"/>
    <cellStyle name="40% - Accent5" xfId="35" builtinId="47" customBuiltin="1"/>
    <cellStyle name="40% - Accent5 10" xfId="166"/>
    <cellStyle name="40% - Accent5 11" xfId="180"/>
    <cellStyle name="40% - Accent5 12" xfId="194"/>
    <cellStyle name="40% - Accent5 13" xfId="208"/>
    <cellStyle name="40% - Accent5 14" xfId="222"/>
    <cellStyle name="40% - Accent5 15" xfId="236"/>
    <cellStyle name="40% - Accent5 16" xfId="250"/>
    <cellStyle name="40% - Accent5 17" xfId="264"/>
    <cellStyle name="40% - Accent5 18" xfId="278"/>
    <cellStyle name="40% - Accent5 19" xfId="292"/>
    <cellStyle name="40% - Accent5 2" xfId="54"/>
    <cellStyle name="40% - Accent5 20" xfId="306"/>
    <cellStyle name="40% - Accent5 21" xfId="320"/>
    <cellStyle name="40% - Accent5 22" xfId="334"/>
    <cellStyle name="40% - Accent5 23" xfId="348"/>
    <cellStyle name="40% - Accent5 24" xfId="362"/>
    <cellStyle name="40% - Accent5 25" xfId="376"/>
    <cellStyle name="40% - Accent5 26" xfId="390"/>
    <cellStyle name="40% - Accent5 27" xfId="404"/>
    <cellStyle name="40% - Accent5 28" xfId="418"/>
    <cellStyle name="40% - Accent5 29" xfId="432"/>
    <cellStyle name="40% - Accent5 3" xfId="68"/>
    <cellStyle name="40% - Accent5 30" xfId="447"/>
    <cellStyle name="40% - Accent5 31" xfId="461"/>
    <cellStyle name="40% - Accent5 32" xfId="475"/>
    <cellStyle name="40% - Accent5 33" xfId="489"/>
    <cellStyle name="40% - Accent5 4" xfId="82"/>
    <cellStyle name="40% - Accent5 5" xfId="96"/>
    <cellStyle name="40% - Accent5 6" xfId="110"/>
    <cellStyle name="40% - Accent5 7" xfId="124"/>
    <cellStyle name="40% - Accent5 8" xfId="138"/>
    <cellStyle name="40% - Accent5 9" xfId="152"/>
    <cellStyle name="40% - Accent6" xfId="39" builtinId="51" customBuiltin="1"/>
    <cellStyle name="40% - Accent6 10" xfId="168"/>
    <cellStyle name="40% - Accent6 11" xfId="182"/>
    <cellStyle name="40% - Accent6 12" xfId="196"/>
    <cellStyle name="40% - Accent6 13" xfId="210"/>
    <cellStyle name="40% - Accent6 14" xfId="224"/>
    <cellStyle name="40% - Accent6 15" xfId="238"/>
    <cellStyle name="40% - Accent6 16" xfId="252"/>
    <cellStyle name="40% - Accent6 17" xfId="266"/>
    <cellStyle name="40% - Accent6 18" xfId="280"/>
    <cellStyle name="40% - Accent6 19" xfId="294"/>
    <cellStyle name="40% - Accent6 2" xfId="56"/>
    <cellStyle name="40% - Accent6 20" xfId="308"/>
    <cellStyle name="40% - Accent6 21" xfId="322"/>
    <cellStyle name="40% - Accent6 22" xfId="336"/>
    <cellStyle name="40% - Accent6 23" xfId="350"/>
    <cellStyle name="40% - Accent6 24" xfId="364"/>
    <cellStyle name="40% - Accent6 25" xfId="378"/>
    <cellStyle name="40% - Accent6 26" xfId="392"/>
    <cellStyle name="40% - Accent6 27" xfId="406"/>
    <cellStyle name="40% - Accent6 28" xfId="420"/>
    <cellStyle name="40% - Accent6 29" xfId="434"/>
    <cellStyle name="40% - Accent6 3" xfId="70"/>
    <cellStyle name="40% - Accent6 30" xfId="449"/>
    <cellStyle name="40% - Accent6 31" xfId="463"/>
    <cellStyle name="40% - Accent6 32" xfId="477"/>
    <cellStyle name="40% - Accent6 33" xfId="491"/>
    <cellStyle name="40% - Accent6 4" xfId="84"/>
    <cellStyle name="40% - Accent6 5" xfId="98"/>
    <cellStyle name="40% - Accent6 6" xfId="112"/>
    <cellStyle name="40% - Accent6 7" xfId="126"/>
    <cellStyle name="40% - Accent6 8" xfId="140"/>
    <cellStyle name="40% - Accent6 9" xfId="154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41"/>
    <cellStyle name="Normal 11" xfId="155"/>
    <cellStyle name="Normal 112" xfId="435"/>
    <cellStyle name="Normal 12" xfId="169"/>
    <cellStyle name="Normal 13" xfId="183"/>
    <cellStyle name="Normal 14" xfId="197"/>
    <cellStyle name="Normal 15" xfId="211"/>
    <cellStyle name="Normal 16" xfId="225"/>
    <cellStyle name="Normal 17" xfId="239"/>
    <cellStyle name="Normal 18" xfId="253"/>
    <cellStyle name="Normal 19" xfId="267"/>
    <cellStyle name="Normal 2" xfId="41"/>
    <cellStyle name="Normal 20" xfId="281"/>
    <cellStyle name="Normal 21" xfId="295"/>
    <cellStyle name="Normal 22" xfId="309"/>
    <cellStyle name="Normal 23" xfId="323"/>
    <cellStyle name="Normal 24" xfId="337"/>
    <cellStyle name="Normal 25" xfId="351"/>
    <cellStyle name="Normal 26" xfId="365"/>
    <cellStyle name="Normal 27" xfId="379"/>
    <cellStyle name="Normal 28" xfId="393"/>
    <cellStyle name="Normal 29" xfId="407"/>
    <cellStyle name="Normal 3" xfId="43"/>
    <cellStyle name="Normal 30" xfId="421"/>
    <cellStyle name="Normal 31" xfId="436"/>
    <cellStyle name="Normal 32" xfId="450"/>
    <cellStyle name="Normal 33" xfId="464"/>
    <cellStyle name="Normal 34" xfId="478"/>
    <cellStyle name="Normal 4" xfId="57"/>
    <cellStyle name="Normal 5" xfId="71"/>
    <cellStyle name="Normal 6" xfId="85"/>
    <cellStyle name="Normal 7" xfId="99"/>
    <cellStyle name="Normal 8" xfId="113"/>
    <cellStyle name="Normal 9" xfId="127"/>
    <cellStyle name="Note 10" xfId="142"/>
    <cellStyle name="Note 11" xfId="156"/>
    <cellStyle name="Note 12" xfId="170"/>
    <cellStyle name="Note 13" xfId="184"/>
    <cellStyle name="Note 14" xfId="198"/>
    <cellStyle name="Note 15" xfId="212"/>
    <cellStyle name="Note 16" xfId="226"/>
    <cellStyle name="Note 17" xfId="240"/>
    <cellStyle name="Note 18" xfId="254"/>
    <cellStyle name="Note 19" xfId="268"/>
    <cellStyle name="Note 2" xfId="42"/>
    <cellStyle name="Note 20" xfId="282"/>
    <cellStyle name="Note 21" xfId="296"/>
    <cellStyle name="Note 22" xfId="310"/>
    <cellStyle name="Note 23" xfId="324"/>
    <cellStyle name="Note 24" xfId="338"/>
    <cellStyle name="Note 25" xfId="352"/>
    <cellStyle name="Note 26" xfId="366"/>
    <cellStyle name="Note 27" xfId="380"/>
    <cellStyle name="Note 28" xfId="394"/>
    <cellStyle name="Note 29" xfId="408"/>
    <cellStyle name="Note 3" xfId="44"/>
    <cellStyle name="Note 30" xfId="422"/>
    <cellStyle name="Note 31" xfId="437"/>
    <cellStyle name="Note 32" xfId="451"/>
    <cellStyle name="Note 33" xfId="465"/>
    <cellStyle name="Note 34" xfId="479"/>
    <cellStyle name="Note 4" xfId="58"/>
    <cellStyle name="Note 5" xfId="72"/>
    <cellStyle name="Note 6" xfId="86"/>
    <cellStyle name="Note 7" xfId="100"/>
    <cellStyle name="Note 8" xfId="114"/>
    <cellStyle name="Note 9" xfId="128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600" b="1" i="0" baseline="0"/>
              <a:t>ISX Price Index for May 2012</a:t>
            </a:r>
          </a:p>
        </c:rich>
      </c:tx>
      <c:layout>
        <c:manualLayout>
          <c:xMode val="edge"/>
          <c:yMode val="edge"/>
          <c:x val="0.31262626825112205"/>
          <c:y val="3.106165621512880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066989484802441E-2"/>
          <c:y val="0.16421582032784826"/>
          <c:w val="0.89408480037556282"/>
          <c:h val="0.68155783880673448"/>
        </c:manualLayout>
      </c:layout>
      <c:lineChart>
        <c:grouping val="standard"/>
        <c:varyColors val="0"/>
        <c:ser>
          <c:idx val="0"/>
          <c:order val="0"/>
          <c:tx>
            <c:strRef>
              <c:f>[1]مؤشر!$A$2</c:f>
              <c:strCache>
                <c:ptCount val="1"/>
                <c:pt idx="0">
                  <c:v>2012</c:v>
                </c:pt>
              </c:strCache>
            </c:strRef>
          </c:tx>
          <c:spPr>
            <a:ln w="47625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3.4996404308988517E-2"/>
                  <c:y val="-6.5040941738570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134851189498392E-2"/>
                  <c:y val="6.4268313766168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2960221071114371E-2"/>
                  <c:y val="-6.1078472975309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6045615994801762E-2"/>
                  <c:y val="6.20714476558692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1084146470564615E-2"/>
                  <c:y val="-7.72524242852876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0311807899222325E-2"/>
                  <c:y val="7.78103635249186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6.1573193783142625E-2"/>
                  <c:y val="-7.95039841576689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4420273399075602E-2"/>
                  <c:y val="8.0680843038332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8077528208834817E-2"/>
                  <c:y val="-5.78389677338236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6.482654897623194E-2"/>
                  <c:y val="7.0906376223930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3723310664052946E-2"/>
                  <c:y val="5.8638628255300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4.703733312890826E-2"/>
                  <c:y val="-5.98481776604271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4.7619068478748916E-2"/>
                  <c:y val="5.4531566787684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5.2102548377558511E-2"/>
                  <c:y val="-7.06882298395335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5.028082894366994E-2"/>
                  <c:y val="7.248306536533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3.7829437042128773E-2"/>
                  <c:y val="-5.7335722256274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4.2608824083488782E-2"/>
                  <c:y val="5.9469721973376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4.2651843847265239E-2"/>
                  <c:y val="-5.2918729470193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5.5082491936237689E-2"/>
                  <c:y val="5.27713077781444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3.9986656217470933E-2"/>
                  <c:y val="-6.0683986357992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-4.0404028161925773E-2"/>
                  <c:y val="5.1896207584830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>
                <c:manualLayout>
                  <c:x val="-9.6200067052204224E-3"/>
                  <c:y val="-6.7864271457085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sz="1200" b="1">
                    <a:solidFill>
                      <a:srgbClr val="FF00FF"/>
                    </a:solidFill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[1]مؤشر!$B$1:$J$1</c:f>
              <c:strCache>
                <c:ptCount val="9"/>
                <c:pt idx="0">
                  <c:v> 2/5</c:v>
                </c:pt>
                <c:pt idx="1">
                  <c:v> 3/5</c:v>
                </c:pt>
                <c:pt idx="2">
                  <c:v> 6/5</c:v>
                </c:pt>
                <c:pt idx="3">
                  <c:v> 7/5</c:v>
                </c:pt>
                <c:pt idx="4">
                  <c:v> 8/5</c:v>
                </c:pt>
                <c:pt idx="5">
                  <c:v> 9/5</c:v>
                </c:pt>
                <c:pt idx="6">
                  <c:v> 10/5</c:v>
                </c:pt>
                <c:pt idx="7">
                  <c:v> 13/5</c:v>
                </c:pt>
                <c:pt idx="8">
                  <c:v> 14/5</c:v>
                </c:pt>
              </c:strCache>
            </c:strRef>
          </c:cat>
          <c:val>
            <c:numRef>
              <c:f>[1]مؤشر!$B$2:$J$2</c:f>
              <c:numCache>
                <c:formatCode>General</c:formatCode>
                <c:ptCount val="9"/>
                <c:pt idx="0">
                  <c:v>117.84</c:v>
                </c:pt>
                <c:pt idx="1">
                  <c:v>118.02</c:v>
                </c:pt>
                <c:pt idx="2">
                  <c:v>117.87</c:v>
                </c:pt>
                <c:pt idx="3">
                  <c:v>117.32</c:v>
                </c:pt>
                <c:pt idx="4">
                  <c:v>117.46</c:v>
                </c:pt>
                <c:pt idx="5">
                  <c:v>117.39</c:v>
                </c:pt>
                <c:pt idx="6">
                  <c:v>117.4</c:v>
                </c:pt>
                <c:pt idx="7">
                  <c:v>117.25</c:v>
                </c:pt>
                <c:pt idx="8">
                  <c:v>117.01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511680"/>
        <c:axId val="95513216"/>
      </c:lineChart>
      <c:catAx>
        <c:axId val="95511680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ar-IQ"/>
          </a:p>
        </c:txPr>
        <c:crossAx val="95513216"/>
        <c:crosses val="autoZero"/>
        <c:auto val="1"/>
        <c:lblAlgn val="ctr"/>
        <c:lblOffset val="100"/>
        <c:noMultiLvlLbl val="0"/>
      </c:catAx>
      <c:valAx>
        <c:axId val="95513216"/>
        <c:scaling>
          <c:orientation val="minMax"/>
          <c:max val="124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>
            <a:solidFill>
              <a:srgbClr val="4F81BD">
                <a:shade val="95000"/>
                <a:satMod val="105000"/>
              </a:srgbClr>
            </a:solidFill>
          </a:ln>
        </c:spPr>
        <c:crossAx val="95511680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alpha val="88000"/>
      </a:sysClr>
    </a:solidFill>
  </c:spPr>
  <c:txPr>
    <a:bodyPr/>
    <a:lstStyle/>
    <a:p>
      <a:pPr>
        <a:defRPr lang="en-US" sz="1200" b="1" i="0" u="none" strike="noStrike" kern="1200" baseline="0">
          <a:solidFill>
            <a:srgbClr val="1F497D"/>
          </a:solidFill>
          <a:latin typeface="+mn-lt"/>
          <a:ea typeface="+mn-ea"/>
          <a:cs typeface="+mn-cs"/>
        </a:defRPr>
      </a:pPr>
      <a:endParaRPr lang="ar-IQ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Traded Shares(million share)</a:t>
            </a:r>
            <a:endParaRPr lang="ar-IQ"/>
          </a:p>
        </c:rich>
      </c:tx>
      <c:layout>
        <c:manualLayout>
          <c:xMode val="edge"/>
          <c:yMode val="edge"/>
          <c:x val="0.35670074802488388"/>
          <c:y val="2.657807308970117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568293636787515"/>
          <c:y val="0.14697013465032846"/>
          <c:w val="0.82930245877418562"/>
          <c:h val="0.67334012270549526"/>
        </c:manualLayout>
      </c:layout>
      <c:lineChart>
        <c:grouping val="standard"/>
        <c:varyColors val="0"/>
        <c:ser>
          <c:idx val="0"/>
          <c:order val="0"/>
          <c:tx>
            <c:strRef>
              <c:f>'[1]عدد الاسهم'!$A$2</c:f>
              <c:strCache>
                <c:ptCount val="1"/>
                <c:pt idx="0">
                  <c:v>عدد الاسهم</c:v>
                </c:pt>
              </c:strCache>
            </c:strRef>
          </c:tx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5.42968838628839E-2"/>
                  <c:y val="-7.0786625044650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9447954225715638E-2"/>
                  <c:y val="7.26897451428038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3829007501998039E-2"/>
                  <c:y val="-7.27602540806658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5858933061996248E-2"/>
                  <c:y val="6.94205532000807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3036906919723563E-2"/>
                  <c:y val="-7.03837612014474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5.6266260717355826E-2"/>
                  <c:y val="7.21710230008230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0.1074905998470306"/>
                  <c:y val="5.23036945963155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0" sourceLinked="0"/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b="1">
                    <a:solidFill>
                      <a:srgbClr val="FF00FF"/>
                    </a:solidFill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'[1]عدد الاسهم'!$B$1:$G$1</c:f>
              <c:strCache>
                <c:ptCount val="6"/>
                <c:pt idx="0">
                  <c:v> 7/5</c:v>
                </c:pt>
                <c:pt idx="1">
                  <c:v> 8/5</c:v>
                </c:pt>
                <c:pt idx="2">
                  <c:v> 9/5</c:v>
                </c:pt>
                <c:pt idx="3">
                  <c:v> 10/5</c:v>
                </c:pt>
                <c:pt idx="4">
                  <c:v> 13/5</c:v>
                </c:pt>
                <c:pt idx="5">
                  <c:v> 14/5</c:v>
                </c:pt>
              </c:strCache>
            </c:strRef>
          </c:cat>
          <c:val>
            <c:numRef>
              <c:f>'[1]عدد الاسهم'!$B$2:$G$2</c:f>
              <c:numCache>
                <c:formatCode>General</c:formatCode>
                <c:ptCount val="6"/>
                <c:pt idx="0">
                  <c:v>902935451</c:v>
                </c:pt>
                <c:pt idx="1">
                  <c:v>755699358</c:v>
                </c:pt>
                <c:pt idx="2">
                  <c:v>1031912688</c:v>
                </c:pt>
                <c:pt idx="3">
                  <c:v>816163699</c:v>
                </c:pt>
                <c:pt idx="4">
                  <c:v>1148981417</c:v>
                </c:pt>
                <c:pt idx="5">
                  <c:v>633447084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01632"/>
        <c:axId val="95723904"/>
      </c:lineChart>
      <c:catAx>
        <c:axId val="957016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ar-IQ"/>
          </a:p>
        </c:txPr>
        <c:crossAx val="95723904"/>
        <c:crosses val="autoZero"/>
        <c:auto val="1"/>
        <c:lblAlgn val="ctr"/>
        <c:lblOffset val="100"/>
        <c:noMultiLvlLbl val="0"/>
      </c:catAx>
      <c:valAx>
        <c:axId val="95723904"/>
        <c:scaling>
          <c:orientation val="minMax"/>
          <c:max val="200000000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ar-IQ"/>
          </a:p>
        </c:txPr>
        <c:crossAx val="95701632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8.0446584590314289E-3"/>
                <c:y val="0.36818566448910256"/>
              </c:manualLayout>
            </c:layout>
          </c:dispUnitsLbl>
        </c:dispUnits>
      </c:valAx>
    </c:plotArea>
    <c:plotVisOnly val="1"/>
    <c:dispBlanksAs val="gap"/>
    <c:showDLblsOverMax val="0"/>
  </c:chart>
  <c:txPr>
    <a:bodyPr/>
    <a:lstStyle/>
    <a:p>
      <a:pPr>
        <a:defRPr sz="1200">
          <a:solidFill>
            <a:schemeClr val="tx2"/>
          </a:solidFill>
        </a:defRPr>
      </a:pPr>
      <a:endParaRPr lang="ar-IQ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400">
                <a:solidFill>
                  <a:schemeClr val="tx2"/>
                </a:solidFill>
              </a:defRPr>
            </a:pPr>
            <a:r>
              <a:rPr lang="en-US" sz="1400">
                <a:solidFill>
                  <a:schemeClr val="tx2"/>
                </a:solidFill>
              </a:rPr>
              <a:t>Trading Volume (million ID)</a:t>
            </a:r>
            <a:endParaRPr lang="ar-IQ" sz="1400">
              <a:solidFill>
                <a:schemeClr val="tx2"/>
              </a:solidFill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436178040614594"/>
          <c:y val="0.16863407699037619"/>
          <c:w val="0.84173720040243261"/>
          <c:h val="0.65644284047828794"/>
        </c:manualLayout>
      </c:layout>
      <c:lineChart>
        <c:grouping val="stacked"/>
        <c:varyColors val="0"/>
        <c:ser>
          <c:idx val="0"/>
          <c:order val="0"/>
          <c:tx>
            <c:strRef>
              <c:f>[1]حجم!$A$2</c:f>
              <c:strCache>
                <c:ptCount val="1"/>
                <c:pt idx="0">
                  <c:v>القيمة المتداولة</c:v>
                </c:pt>
              </c:strCache>
            </c:strRef>
          </c:tx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4.8440925189174554E-2"/>
                  <c:y val="-7.6956668759963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2355454946006463E-2"/>
                  <c:y val="6.88678485741429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6229964947631939E-2"/>
                  <c:y val="-8.01996682929971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9870983065796503E-2"/>
                  <c:y val="6.58032623222710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9182461368267637E-2"/>
                  <c:y val="-8.2006344298987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1541155575628833E-2"/>
                  <c:y val="6.4286749432394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5851472471191539E-2"/>
                  <c:y val="-8.79629629629635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0" sourceLinked="0"/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sz="1200" b="1">
                    <a:solidFill>
                      <a:srgbClr val="FF00FF"/>
                    </a:solidFill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[1]حجم!$B$1:$G$1</c:f>
              <c:strCache>
                <c:ptCount val="6"/>
                <c:pt idx="0">
                  <c:v> 7/5</c:v>
                </c:pt>
                <c:pt idx="1">
                  <c:v> 8/5</c:v>
                </c:pt>
                <c:pt idx="2">
                  <c:v> 9/5</c:v>
                </c:pt>
                <c:pt idx="3">
                  <c:v> 10/5</c:v>
                </c:pt>
                <c:pt idx="4">
                  <c:v> 13/5</c:v>
                </c:pt>
                <c:pt idx="5">
                  <c:v> 14/5</c:v>
                </c:pt>
              </c:strCache>
            </c:strRef>
          </c:cat>
          <c:val>
            <c:numRef>
              <c:f>[1]حجم!$B$2:$G$2</c:f>
              <c:numCache>
                <c:formatCode>General</c:formatCode>
                <c:ptCount val="6"/>
                <c:pt idx="0">
                  <c:v>1841340912</c:v>
                </c:pt>
                <c:pt idx="1">
                  <c:v>1517640478</c:v>
                </c:pt>
                <c:pt idx="2">
                  <c:v>2618075858</c:v>
                </c:pt>
                <c:pt idx="3">
                  <c:v>1908878278</c:v>
                </c:pt>
                <c:pt idx="4">
                  <c:v>2261706324</c:v>
                </c:pt>
                <c:pt idx="5">
                  <c:v>1561319342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61856"/>
        <c:axId val="95963392"/>
      </c:lineChart>
      <c:catAx>
        <c:axId val="959618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 b="1">
                <a:solidFill>
                  <a:schemeClr val="tx2"/>
                </a:solidFill>
              </a:defRPr>
            </a:pPr>
            <a:endParaRPr lang="ar-IQ"/>
          </a:p>
        </c:txPr>
        <c:crossAx val="95963392"/>
        <c:crosses val="autoZero"/>
        <c:auto val="1"/>
        <c:lblAlgn val="ctr"/>
        <c:lblOffset val="100"/>
        <c:noMultiLvlLbl val="0"/>
      </c:catAx>
      <c:valAx>
        <c:axId val="95963392"/>
        <c:scaling>
          <c:orientation val="minMax"/>
          <c:max val="35000000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solidFill>
                  <a:schemeClr val="tx2"/>
                </a:solidFill>
              </a:defRPr>
            </a:pPr>
            <a:endParaRPr lang="ar-IQ"/>
          </a:p>
        </c:txPr>
        <c:crossAx val="9596185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7072129748186539E-2"/>
                <c:y val="0.40186351706036788"/>
              </c:manualLayout>
            </c:layout>
            <c:txPr>
              <a:bodyPr/>
              <a:lstStyle/>
              <a:p>
                <a:pPr>
                  <a:defRPr sz="1200">
                    <a:solidFill>
                      <a:schemeClr val="tx2"/>
                    </a:solidFill>
                  </a:defRPr>
                </a:pPr>
                <a:endParaRPr lang="ar-IQ"/>
              </a:p>
            </c:txPr>
          </c:dispUnitsLbl>
        </c:dispUnits>
      </c:valAx>
    </c:plotArea>
    <c:plotVisOnly val="1"/>
    <c:dispBlanksAs val="zero"/>
    <c:showDLblsOverMax val="0"/>
  </c:chart>
  <c:printSettings>
    <c:headerFooter/>
    <c:pageMargins b="0.75000000000001166" l="0.70000000000000062" r="0.70000000000000062" t="0.750000000000011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457200</xdr:colOff>
      <xdr:row>0</xdr:row>
      <xdr:rowOff>47625</xdr:rowOff>
    </xdr:from>
    <xdr:to>
      <xdr:col>12</xdr:col>
      <xdr:colOff>752475</xdr:colOff>
      <xdr:row>3</xdr:row>
      <xdr:rowOff>76200</xdr:rowOff>
    </xdr:to>
    <xdr:pic>
      <xdr:nvPicPr>
        <xdr:cNvPr id="2049" name="Picture 5" descr="173900_logo_fin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47625"/>
          <a:ext cx="18097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0</xdr:row>
      <xdr:rowOff>28575</xdr:rowOff>
    </xdr:from>
    <xdr:to>
      <xdr:col>6</xdr:col>
      <xdr:colOff>0</xdr:colOff>
      <xdr:row>5</xdr:row>
      <xdr:rowOff>66675</xdr:rowOff>
    </xdr:to>
    <xdr:pic>
      <xdr:nvPicPr>
        <xdr:cNvPr id="3" name="Picture 1" descr="173900_logo_fin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28575"/>
          <a:ext cx="14763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577561</xdr:colOff>
      <xdr:row>19</xdr:row>
      <xdr:rowOff>90055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20</xdr:row>
      <xdr:rowOff>0</xdr:rowOff>
    </xdr:from>
    <xdr:to>
      <xdr:col>10</xdr:col>
      <xdr:colOff>577561</xdr:colOff>
      <xdr:row>37</xdr:row>
      <xdr:rowOff>128154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51954</xdr:colOff>
      <xdr:row>37</xdr:row>
      <xdr:rowOff>173182</xdr:rowOff>
    </xdr:from>
    <xdr:to>
      <xdr:col>10</xdr:col>
      <xdr:colOff>610465</xdr:colOff>
      <xdr:row>55</xdr:row>
      <xdr:rowOff>5196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76;&#1610;&#1575;&#1606;&#1610;%2014-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مؤشر"/>
      <sheetName val="عدد الاسهم"/>
      <sheetName val="حجم"/>
      <sheetName val="Sheet4"/>
    </sheetNames>
    <sheetDataSet>
      <sheetData sheetId="0">
        <row r="1">
          <cell r="B1" t="str">
            <v xml:space="preserve"> 2/5</v>
          </cell>
          <cell r="C1" t="str">
            <v xml:space="preserve"> 3/5</v>
          </cell>
          <cell r="D1" t="str">
            <v xml:space="preserve"> 6/5</v>
          </cell>
          <cell r="E1" t="str">
            <v xml:space="preserve"> 7/5</v>
          </cell>
          <cell r="F1" t="str">
            <v xml:space="preserve"> 8/5</v>
          </cell>
          <cell r="G1" t="str">
            <v xml:space="preserve"> 9/5</v>
          </cell>
          <cell r="H1" t="str">
            <v xml:space="preserve"> 10/5</v>
          </cell>
          <cell r="I1" t="str">
            <v xml:space="preserve"> 13/5</v>
          </cell>
          <cell r="J1" t="str">
            <v xml:space="preserve"> 14/5</v>
          </cell>
        </row>
        <row r="2">
          <cell r="A2">
            <v>2012</v>
          </cell>
          <cell r="B2">
            <v>117.84</v>
          </cell>
          <cell r="C2">
            <v>118.02</v>
          </cell>
          <cell r="D2">
            <v>117.87</v>
          </cell>
          <cell r="E2">
            <v>117.32</v>
          </cell>
          <cell r="F2">
            <v>117.46</v>
          </cell>
          <cell r="G2">
            <v>117.39</v>
          </cell>
          <cell r="H2">
            <v>117.4</v>
          </cell>
          <cell r="I2">
            <v>117.25</v>
          </cell>
          <cell r="J2">
            <v>117.01</v>
          </cell>
        </row>
      </sheetData>
      <sheetData sheetId="1">
        <row r="1">
          <cell r="B1" t="str">
            <v xml:space="preserve"> 7/5</v>
          </cell>
          <cell r="C1" t="str">
            <v xml:space="preserve"> 8/5</v>
          </cell>
          <cell r="D1" t="str">
            <v xml:space="preserve"> 9/5</v>
          </cell>
          <cell r="E1" t="str">
            <v xml:space="preserve"> 10/5</v>
          </cell>
          <cell r="F1" t="str">
            <v xml:space="preserve"> 13/5</v>
          </cell>
          <cell r="G1" t="str">
            <v xml:space="preserve"> 14/5</v>
          </cell>
        </row>
        <row r="2">
          <cell r="A2" t="str">
            <v>عدد الاسهم</v>
          </cell>
          <cell r="B2">
            <v>902935451</v>
          </cell>
          <cell r="C2">
            <v>755699358</v>
          </cell>
          <cell r="D2">
            <v>1031912688</v>
          </cell>
          <cell r="E2">
            <v>816163699</v>
          </cell>
          <cell r="F2">
            <v>1148981417</v>
          </cell>
          <cell r="G2">
            <v>633447084</v>
          </cell>
        </row>
      </sheetData>
      <sheetData sheetId="2">
        <row r="1">
          <cell r="B1" t="str">
            <v xml:space="preserve"> 7/5</v>
          </cell>
          <cell r="C1" t="str">
            <v xml:space="preserve"> 8/5</v>
          </cell>
          <cell r="D1" t="str">
            <v xml:space="preserve"> 9/5</v>
          </cell>
          <cell r="E1" t="str">
            <v xml:space="preserve"> 10/5</v>
          </cell>
          <cell r="F1" t="str">
            <v xml:space="preserve"> 13/5</v>
          </cell>
          <cell r="G1" t="str">
            <v xml:space="preserve"> 14/5</v>
          </cell>
        </row>
        <row r="2">
          <cell r="A2" t="str">
            <v>القيمة المتداولة</v>
          </cell>
          <cell r="B2">
            <v>1841340912</v>
          </cell>
          <cell r="C2">
            <v>1517640478</v>
          </cell>
          <cell r="D2">
            <v>2618075858</v>
          </cell>
          <cell r="E2">
            <v>1908878278</v>
          </cell>
          <cell r="F2">
            <v>2261706324</v>
          </cell>
          <cell r="G2">
            <v>1561319342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06"/>
  <sheetViews>
    <sheetView tabSelected="1" workbookViewId="0">
      <selection activeCell="H4" sqref="H4:H10"/>
    </sheetView>
  </sheetViews>
  <sheetFormatPr defaultRowHeight="5.65" customHeight="1" x14ac:dyDescent="0.2"/>
  <cols>
    <col min="1" max="1" width="1.875" customWidth="1"/>
    <col min="2" max="2" width="30.625" customWidth="1"/>
    <col min="3" max="3" width="7.875" customWidth="1"/>
    <col min="4" max="4" width="11.25" customWidth="1"/>
    <col min="5" max="5" width="12.625" customWidth="1"/>
    <col min="11" max="11" width="9.25" customWidth="1"/>
    <col min="12" max="12" width="9.625" customWidth="1"/>
    <col min="13" max="13" width="12.875" customWidth="1"/>
    <col min="14" max="14" width="13.25" customWidth="1"/>
    <col min="15" max="17" width="12.375" bestFit="1" customWidth="1"/>
  </cols>
  <sheetData>
    <row r="1" spans="2:14" ht="20.25" x14ac:dyDescent="0.3">
      <c r="B1" s="54" t="s">
        <v>0</v>
      </c>
      <c r="C1" s="30"/>
      <c r="D1" s="30"/>
    </row>
    <row r="2" spans="2:14" ht="20.25" customHeight="1" x14ac:dyDescent="0.25">
      <c r="B2" s="55" t="s">
        <v>236</v>
      </c>
      <c r="C2" s="29"/>
      <c r="D2" s="29"/>
    </row>
    <row r="3" spans="2:14" ht="15.75" x14ac:dyDescent="0.25">
      <c r="B3" s="55" t="s">
        <v>1</v>
      </c>
      <c r="C3" s="29"/>
      <c r="D3" s="29"/>
    </row>
    <row r="4" spans="2:14" ht="15.75" x14ac:dyDescent="0.25">
      <c r="B4" s="55" t="s">
        <v>2</v>
      </c>
      <c r="C4" s="121">
        <v>117.01</v>
      </c>
      <c r="D4" s="121"/>
    </row>
    <row r="5" spans="2:14" ht="15.75" x14ac:dyDescent="0.25">
      <c r="B5" s="55" t="s">
        <v>3</v>
      </c>
      <c r="C5" s="121">
        <v>-0.2</v>
      </c>
      <c r="D5" s="121"/>
    </row>
    <row r="6" spans="2:14" ht="15.75" x14ac:dyDescent="0.25">
      <c r="B6" s="55" t="s">
        <v>4</v>
      </c>
      <c r="C6" s="122">
        <f>N77</f>
        <v>1561319342</v>
      </c>
      <c r="D6" s="122"/>
    </row>
    <row r="7" spans="2:14" ht="15.75" x14ac:dyDescent="0.25">
      <c r="B7" s="55" t="s">
        <v>5</v>
      </c>
      <c r="C7" s="122">
        <f>M77</f>
        <v>633447084</v>
      </c>
      <c r="D7" s="122"/>
      <c r="G7" s="31"/>
      <c r="H7" s="31"/>
      <c r="I7" s="31"/>
      <c r="J7" s="31"/>
    </row>
    <row r="8" spans="2:14" ht="15.75" x14ac:dyDescent="0.25">
      <c r="B8" s="55" t="s">
        <v>6</v>
      </c>
      <c r="C8" s="53">
        <f>L77</f>
        <v>637</v>
      </c>
      <c r="D8" s="29"/>
      <c r="G8" s="31"/>
      <c r="H8" s="31"/>
      <c r="J8" s="31"/>
    </row>
    <row r="9" spans="2:14" ht="15.75" x14ac:dyDescent="0.25">
      <c r="B9" s="55" t="s">
        <v>7</v>
      </c>
      <c r="C9" s="28">
        <v>85</v>
      </c>
      <c r="D9" s="29"/>
      <c r="G9" s="31"/>
      <c r="H9" s="31"/>
      <c r="J9" s="31"/>
      <c r="K9" s="31"/>
    </row>
    <row r="10" spans="2:14" ht="15.75" x14ac:dyDescent="0.25">
      <c r="B10" s="55" t="s">
        <v>8</v>
      </c>
      <c r="C10" s="28">
        <v>46</v>
      </c>
      <c r="D10" s="29"/>
    </row>
    <row r="11" spans="2:14" ht="15.75" x14ac:dyDescent="0.25">
      <c r="B11" s="55" t="s">
        <v>9</v>
      </c>
      <c r="C11" s="28">
        <v>12</v>
      </c>
      <c r="D11" s="29"/>
    </row>
    <row r="12" spans="2:14" ht="15.75" x14ac:dyDescent="0.25">
      <c r="B12" s="55" t="s">
        <v>10</v>
      </c>
      <c r="C12" s="28">
        <v>17</v>
      </c>
      <c r="D12" s="29"/>
    </row>
    <row r="13" spans="2:14" ht="15.75" x14ac:dyDescent="0.25">
      <c r="B13" s="55" t="s">
        <v>150</v>
      </c>
      <c r="C13" s="28">
        <v>12</v>
      </c>
      <c r="D13" s="29"/>
    </row>
    <row r="14" spans="2:14" ht="15.75" x14ac:dyDescent="0.25">
      <c r="B14" s="55" t="s">
        <v>95</v>
      </c>
      <c r="C14" s="28">
        <v>6</v>
      </c>
      <c r="D14" s="29"/>
    </row>
    <row r="15" spans="2:14" ht="15.75" x14ac:dyDescent="0.25">
      <c r="B15" s="55" t="s">
        <v>149</v>
      </c>
      <c r="C15" s="28">
        <v>21</v>
      </c>
      <c r="D15" s="29"/>
    </row>
    <row r="16" spans="2:14" ht="45.75" customHeight="1" x14ac:dyDescent="0.2">
      <c r="B16" s="27" t="s">
        <v>61</v>
      </c>
      <c r="C16" s="26" t="s">
        <v>12</v>
      </c>
      <c r="D16" s="26" t="s">
        <v>13</v>
      </c>
      <c r="E16" s="26" t="s">
        <v>14</v>
      </c>
      <c r="F16" s="26" t="s">
        <v>15</v>
      </c>
      <c r="G16" s="26" t="s">
        <v>16</v>
      </c>
      <c r="H16" s="26" t="s">
        <v>17</v>
      </c>
      <c r="I16" s="26" t="s">
        <v>18</v>
      </c>
      <c r="J16" s="26" t="s">
        <v>19</v>
      </c>
      <c r="K16" s="26" t="s">
        <v>20</v>
      </c>
      <c r="L16" s="26" t="s">
        <v>131</v>
      </c>
      <c r="M16" s="26" t="s">
        <v>5</v>
      </c>
      <c r="N16" s="26" t="s">
        <v>22</v>
      </c>
    </row>
    <row r="17" spans="2:15" ht="12" customHeight="1" x14ac:dyDescent="0.2">
      <c r="B17" s="126" t="s">
        <v>23</v>
      </c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8"/>
    </row>
    <row r="18" spans="2:15" ht="12" customHeight="1" x14ac:dyDescent="0.2">
      <c r="B18" s="32" t="s">
        <v>24</v>
      </c>
      <c r="C18" s="33" t="s">
        <v>170</v>
      </c>
      <c r="D18" s="100">
        <v>2.38</v>
      </c>
      <c r="E18" s="100">
        <v>2.38</v>
      </c>
      <c r="F18" s="100">
        <v>2.36</v>
      </c>
      <c r="G18" s="100">
        <v>2.37</v>
      </c>
      <c r="H18" s="100">
        <v>2.39</v>
      </c>
      <c r="I18" s="100">
        <v>2.36</v>
      </c>
      <c r="J18" s="100">
        <v>2.37</v>
      </c>
      <c r="K18" s="95">
        <v>-0.42</v>
      </c>
      <c r="L18" s="101">
        <v>9</v>
      </c>
      <c r="M18" s="98">
        <v>14450000</v>
      </c>
      <c r="N18" s="98">
        <v>34239940</v>
      </c>
      <c r="O18" s="97"/>
    </row>
    <row r="19" spans="2:15" ht="12" customHeight="1" x14ac:dyDescent="0.2">
      <c r="B19" s="32" t="s">
        <v>96</v>
      </c>
      <c r="C19" s="32" t="s">
        <v>204</v>
      </c>
      <c r="D19" s="100">
        <v>1</v>
      </c>
      <c r="E19" s="100">
        <v>1.05</v>
      </c>
      <c r="F19" s="100">
        <v>1</v>
      </c>
      <c r="G19" s="100">
        <v>1</v>
      </c>
      <c r="H19" s="100">
        <v>1.05</v>
      </c>
      <c r="I19" s="100">
        <v>1.05</v>
      </c>
      <c r="J19" s="100">
        <v>1.05</v>
      </c>
      <c r="K19" s="95">
        <v>0</v>
      </c>
      <c r="L19" s="101">
        <v>5</v>
      </c>
      <c r="M19" s="98">
        <v>8507692</v>
      </c>
      <c r="N19" s="98">
        <v>8532692</v>
      </c>
      <c r="O19" s="97"/>
    </row>
    <row r="20" spans="2:15" ht="12" customHeight="1" x14ac:dyDescent="0.2">
      <c r="B20" s="32" t="s">
        <v>127</v>
      </c>
      <c r="C20" s="33" t="s">
        <v>172</v>
      </c>
      <c r="D20" s="100">
        <v>0.92</v>
      </c>
      <c r="E20" s="100">
        <v>0.92</v>
      </c>
      <c r="F20" s="100">
        <v>0.91</v>
      </c>
      <c r="G20" s="100">
        <v>0.92</v>
      </c>
      <c r="H20" s="100">
        <v>0.92</v>
      </c>
      <c r="I20" s="100">
        <v>0.92</v>
      </c>
      <c r="J20" s="100">
        <v>0.93</v>
      </c>
      <c r="K20" s="95">
        <v>-1.08</v>
      </c>
      <c r="L20" s="101">
        <v>6</v>
      </c>
      <c r="M20" s="98">
        <v>19414056</v>
      </c>
      <c r="N20" s="98">
        <v>17776947</v>
      </c>
      <c r="O20" s="97"/>
    </row>
    <row r="21" spans="2:15" ht="12" customHeight="1" x14ac:dyDescent="0.2">
      <c r="B21" s="32" t="s">
        <v>25</v>
      </c>
      <c r="C21" s="32" t="s">
        <v>159</v>
      </c>
      <c r="D21" s="100">
        <v>0.83</v>
      </c>
      <c r="E21" s="100">
        <v>0.84</v>
      </c>
      <c r="F21" s="100">
        <v>0.83</v>
      </c>
      <c r="G21" s="100">
        <v>0.84</v>
      </c>
      <c r="H21" s="100">
        <v>0.84</v>
      </c>
      <c r="I21" s="100">
        <v>0.84</v>
      </c>
      <c r="J21" s="100">
        <v>0.84</v>
      </c>
      <c r="K21" s="95">
        <v>0</v>
      </c>
      <c r="L21" s="101">
        <v>15</v>
      </c>
      <c r="M21" s="98">
        <v>16142957</v>
      </c>
      <c r="N21" s="98">
        <v>13498654</v>
      </c>
      <c r="O21" s="97"/>
    </row>
    <row r="22" spans="2:15" ht="12" customHeight="1" x14ac:dyDescent="0.2">
      <c r="B22" s="32" t="s">
        <v>160</v>
      </c>
      <c r="C22" s="32" t="s">
        <v>161</v>
      </c>
      <c r="D22" s="100">
        <v>3.2</v>
      </c>
      <c r="E22" s="100">
        <v>3.21</v>
      </c>
      <c r="F22" s="100">
        <v>3.2</v>
      </c>
      <c r="G22" s="100">
        <v>3.2</v>
      </c>
      <c r="H22" s="100">
        <v>3.25</v>
      </c>
      <c r="I22" s="100">
        <v>3.21</v>
      </c>
      <c r="J22" s="100">
        <v>3.24</v>
      </c>
      <c r="K22" s="95">
        <v>-0.93</v>
      </c>
      <c r="L22" s="101">
        <v>4</v>
      </c>
      <c r="M22" s="98">
        <v>5400000</v>
      </c>
      <c r="N22" s="98">
        <v>17284000</v>
      </c>
      <c r="O22" s="97"/>
    </row>
    <row r="23" spans="2:15" ht="12" customHeight="1" x14ac:dyDescent="0.2">
      <c r="B23" s="32" t="s">
        <v>98</v>
      </c>
      <c r="C23" s="32" t="s">
        <v>168</v>
      </c>
      <c r="D23" s="100">
        <v>0.83</v>
      </c>
      <c r="E23" s="100">
        <v>0.83</v>
      </c>
      <c r="F23" s="100">
        <v>0.82</v>
      </c>
      <c r="G23" s="100">
        <v>0.83</v>
      </c>
      <c r="H23" s="100">
        <v>0.84</v>
      </c>
      <c r="I23" s="100">
        <v>0.83</v>
      </c>
      <c r="J23" s="100">
        <v>0.83</v>
      </c>
      <c r="K23" s="95">
        <v>0</v>
      </c>
      <c r="L23" s="101">
        <v>3</v>
      </c>
      <c r="M23" s="98">
        <v>577308</v>
      </c>
      <c r="N23" s="98">
        <v>476832</v>
      </c>
      <c r="O23" s="97"/>
    </row>
    <row r="24" spans="2:15" ht="12" customHeight="1" x14ac:dyDescent="0.2">
      <c r="B24" s="32" t="s">
        <v>81</v>
      </c>
      <c r="C24" s="33" t="s">
        <v>210</v>
      </c>
      <c r="D24" s="100">
        <v>0.86</v>
      </c>
      <c r="E24" s="100">
        <v>0.86</v>
      </c>
      <c r="F24" s="100">
        <v>0.86</v>
      </c>
      <c r="G24" s="100">
        <v>0.86</v>
      </c>
      <c r="H24" s="100">
        <v>0.87</v>
      </c>
      <c r="I24" s="100">
        <v>0.86</v>
      </c>
      <c r="J24" s="100">
        <v>0.87</v>
      </c>
      <c r="K24" s="95">
        <v>-1.1499999999999999</v>
      </c>
      <c r="L24" s="101">
        <v>3</v>
      </c>
      <c r="M24" s="98">
        <v>3282725</v>
      </c>
      <c r="N24" s="98">
        <v>2823144</v>
      </c>
      <c r="O24" s="97"/>
    </row>
    <row r="25" spans="2:15" ht="12" customHeight="1" x14ac:dyDescent="0.2">
      <c r="B25" s="32" t="s">
        <v>218</v>
      </c>
      <c r="C25" s="33" t="s">
        <v>219</v>
      </c>
      <c r="D25" s="100">
        <v>0.75</v>
      </c>
      <c r="E25" s="100">
        <v>0.82</v>
      </c>
      <c r="F25" s="100">
        <v>0.75</v>
      </c>
      <c r="G25" s="100">
        <v>0.8</v>
      </c>
      <c r="H25" s="100">
        <v>0.82</v>
      </c>
      <c r="I25" s="100">
        <v>0.82</v>
      </c>
      <c r="J25" s="100">
        <v>0.82</v>
      </c>
      <c r="K25" s="95">
        <v>0</v>
      </c>
      <c r="L25" s="101">
        <v>9</v>
      </c>
      <c r="M25" s="98">
        <v>37470592</v>
      </c>
      <c r="N25" s="98">
        <v>29947062</v>
      </c>
      <c r="O25" s="97"/>
    </row>
    <row r="26" spans="2:15" ht="12" customHeight="1" x14ac:dyDescent="0.2">
      <c r="B26" s="32" t="s">
        <v>182</v>
      </c>
      <c r="C26" s="33" t="s">
        <v>183</v>
      </c>
      <c r="D26" s="100">
        <v>1.99</v>
      </c>
      <c r="E26" s="100">
        <v>1.99</v>
      </c>
      <c r="F26" s="100">
        <v>1.96</v>
      </c>
      <c r="G26" s="100">
        <v>1.97</v>
      </c>
      <c r="H26" s="100">
        <v>1.99</v>
      </c>
      <c r="I26" s="100">
        <v>1.97</v>
      </c>
      <c r="J26" s="100">
        <v>2</v>
      </c>
      <c r="K26" s="95">
        <v>-1.5</v>
      </c>
      <c r="L26" s="101">
        <v>18</v>
      </c>
      <c r="M26" s="98">
        <v>29597962</v>
      </c>
      <c r="N26" s="98">
        <v>58426694</v>
      </c>
      <c r="O26" s="97"/>
    </row>
    <row r="27" spans="2:15" ht="12" customHeight="1" x14ac:dyDescent="0.2">
      <c r="B27" s="32" t="s">
        <v>205</v>
      </c>
      <c r="C27" s="32" t="s">
        <v>206</v>
      </c>
      <c r="D27" s="100">
        <v>2.2799999999999998</v>
      </c>
      <c r="E27" s="100">
        <v>2.2799999999999998</v>
      </c>
      <c r="F27" s="100">
        <v>2.2799999999999998</v>
      </c>
      <c r="G27" s="100">
        <v>2.2799999999999998</v>
      </c>
      <c r="H27" s="100">
        <v>2.2599999999999998</v>
      </c>
      <c r="I27" s="100">
        <v>2.2799999999999998</v>
      </c>
      <c r="J27" s="100">
        <v>2.2799999999999998</v>
      </c>
      <c r="K27" s="95">
        <v>0</v>
      </c>
      <c r="L27" s="101">
        <v>28</v>
      </c>
      <c r="M27" s="98">
        <v>49145000</v>
      </c>
      <c r="N27" s="98">
        <v>112050600</v>
      </c>
      <c r="O27" s="97"/>
    </row>
    <row r="28" spans="2:15" ht="12" customHeight="1" x14ac:dyDescent="0.2">
      <c r="B28" s="32" t="s">
        <v>26</v>
      </c>
      <c r="C28" s="32" t="s">
        <v>217</v>
      </c>
      <c r="D28" s="100">
        <v>0.88</v>
      </c>
      <c r="E28" s="100">
        <v>0.88</v>
      </c>
      <c r="F28" s="100">
        <v>0.88</v>
      </c>
      <c r="G28" s="100">
        <v>0.88</v>
      </c>
      <c r="H28" s="100">
        <v>0.86</v>
      </c>
      <c r="I28" s="100">
        <v>0.88</v>
      </c>
      <c r="J28" s="100">
        <v>0.88</v>
      </c>
      <c r="K28" s="95">
        <v>0</v>
      </c>
      <c r="L28" s="101">
        <v>11</v>
      </c>
      <c r="M28" s="98">
        <v>36250000</v>
      </c>
      <c r="N28" s="98">
        <v>31900000</v>
      </c>
      <c r="O28" s="97"/>
    </row>
    <row r="29" spans="2:15" ht="12" customHeight="1" x14ac:dyDescent="0.2">
      <c r="B29" s="32" t="s">
        <v>179</v>
      </c>
      <c r="C29" s="32" t="s">
        <v>189</v>
      </c>
      <c r="D29" s="100">
        <v>0.92</v>
      </c>
      <c r="E29" s="100">
        <v>0.92</v>
      </c>
      <c r="F29" s="100">
        <v>0.92</v>
      </c>
      <c r="G29" s="100">
        <v>0.92</v>
      </c>
      <c r="H29" s="100">
        <v>0.94</v>
      </c>
      <c r="I29" s="100">
        <v>0.92</v>
      </c>
      <c r="J29" s="100">
        <v>0.95</v>
      </c>
      <c r="K29" s="95">
        <v>-3.16</v>
      </c>
      <c r="L29" s="101">
        <v>3</v>
      </c>
      <c r="M29" s="98">
        <v>188120</v>
      </c>
      <c r="N29" s="98">
        <v>173070</v>
      </c>
      <c r="O29" s="97"/>
    </row>
    <row r="30" spans="2:15" ht="12" customHeight="1" x14ac:dyDescent="0.2">
      <c r="B30" s="132" t="s">
        <v>28</v>
      </c>
      <c r="C30" s="132"/>
      <c r="D30" s="132"/>
      <c r="E30" s="132"/>
      <c r="F30" s="132"/>
      <c r="G30" s="132"/>
      <c r="H30" s="132"/>
      <c r="I30" s="132"/>
      <c r="J30" s="132"/>
      <c r="K30" s="132"/>
      <c r="L30" s="101">
        <v>114</v>
      </c>
      <c r="M30" s="98">
        <v>220426412</v>
      </c>
      <c r="N30" s="98">
        <v>327129635</v>
      </c>
      <c r="O30" s="72"/>
    </row>
    <row r="31" spans="2:15" ht="12" customHeight="1" x14ac:dyDescent="0.2">
      <c r="B31" s="123" t="s">
        <v>224</v>
      </c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5"/>
      <c r="O31" s="72"/>
    </row>
    <row r="32" spans="2:15" ht="12" customHeight="1" x14ac:dyDescent="0.2">
      <c r="B32" s="32" t="s">
        <v>29</v>
      </c>
      <c r="C32" s="33" t="s">
        <v>191</v>
      </c>
      <c r="D32" s="100">
        <v>1.19</v>
      </c>
      <c r="E32" s="100">
        <v>1.19</v>
      </c>
      <c r="F32" s="100">
        <v>1.19</v>
      </c>
      <c r="G32" s="100">
        <v>1.19</v>
      </c>
      <c r="H32" s="100">
        <v>1.19</v>
      </c>
      <c r="I32" s="100">
        <v>1.19</v>
      </c>
      <c r="J32" s="100">
        <v>1.19</v>
      </c>
      <c r="K32" s="95">
        <v>0</v>
      </c>
      <c r="L32" s="101">
        <v>5</v>
      </c>
      <c r="M32" s="98">
        <v>2500000</v>
      </c>
      <c r="N32" s="98">
        <v>2975000</v>
      </c>
      <c r="O32" s="102"/>
    </row>
    <row r="33" spans="2:15" ht="12" customHeight="1" x14ac:dyDescent="0.2">
      <c r="B33" s="32" t="s">
        <v>30</v>
      </c>
      <c r="C33" s="32" t="s">
        <v>162</v>
      </c>
      <c r="D33" s="100">
        <v>2.2999999999999998</v>
      </c>
      <c r="E33" s="100">
        <v>2.2999999999999998</v>
      </c>
      <c r="F33" s="100">
        <v>2.2999999999999998</v>
      </c>
      <c r="G33" s="100">
        <v>2.2999999999999998</v>
      </c>
      <c r="H33" s="100">
        <v>2.29</v>
      </c>
      <c r="I33" s="100">
        <v>2.2999999999999998</v>
      </c>
      <c r="J33" s="100">
        <v>2.29</v>
      </c>
      <c r="K33" s="95">
        <v>0.44</v>
      </c>
      <c r="L33" s="101">
        <v>4</v>
      </c>
      <c r="M33" s="98">
        <v>6864871</v>
      </c>
      <c r="N33" s="98">
        <v>15789203</v>
      </c>
      <c r="O33" s="102"/>
    </row>
    <row r="34" spans="2:15" ht="12" customHeight="1" x14ac:dyDescent="0.2">
      <c r="B34" s="62" t="s">
        <v>82</v>
      </c>
      <c r="C34" s="33" t="s">
        <v>194</v>
      </c>
      <c r="D34" s="100">
        <v>0.94</v>
      </c>
      <c r="E34" s="100">
        <v>0.94</v>
      </c>
      <c r="F34" s="100">
        <v>0.94</v>
      </c>
      <c r="G34" s="100">
        <v>0.94</v>
      </c>
      <c r="H34" s="100">
        <v>0.92</v>
      </c>
      <c r="I34" s="100">
        <v>0.94</v>
      </c>
      <c r="J34" s="100">
        <v>0.92</v>
      </c>
      <c r="K34" s="95">
        <v>2.17</v>
      </c>
      <c r="L34" s="101">
        <v>1</v>
      </c>
      <c r="M34" s="98">
        <v>50000</v>
      </c>
      <c r="N34" s="98">
        <v>47000</v>
      </c>
      <c r="O34" s="102"/>
    </row>
    <row r="35" spans="2:15" ht="12" customHeight="1" x14ac:dyDescent="0.2">
      <c r="B35" s="32" t="s">
        <v>143</v>
      </c>
      <c r="C35" s="33" t="s">
        <v>144</v>
      </c>
      <c r="D35" s="100">
        <v>0.72</v>
      </c>
      <c r="E35" s="100">
        <v>0.72</v>
      </c>
      <c r="F35" s="100">
        <v>0.72</v>
      </c>
      <c r="G35" s="100">
        <v>0.72</v>
      </c>
      <c r="H35" s="100">
        <v>0.72</v>
      </c>
      <c r="I35" s="100">
        <v>0.72</v>
      </c>
      <c r="J35" s="100">
        <v>0.71</v>
      </c>
      <c r="K35" s="95">
        <v>1.41</v>
      </c>
      <c r="L35" s="101">
        <v>1</v>
      </c>
      <c r="M35" s="98">
        <v>250000</v>
      </c>
      <c r="N35" s="98">
        <v>180000</v>
      </c>
      <c r="O35" s="102"/>
    </row>
    <row r="36" spans="2:15" ht="12" customHeight="1" x14ac:dyDescent="0.2">
      <c r="B36" s="32" t="s">
        <v>225</v>
      </c>
      <c r="C36" s="129"/>
      <c r="D36" s="130"/>
      <c r="E36" s="130"/>
      <c r="F36" s="130"/>
      <c r="G36" s="130"/>
      <c r="H36" s="130"/>
      <c r="I36" s="130"/>
      <c r="J36" s="130"/>
      <c r="K36" s="131"/>
      <c r="L36" s="101">
        <v>11</v>
      </c>
      <c r="M36" s="98">
        <v>9664871</v>
      </c>
      <c r="N36" s="98">
        <v>18991203</v>
      </c>
      <c r="O36" s="102"/>
    </row>
    <row r="37" spans="2:15" ht="12" customHeight="1" x14ac:dyDescent="0.2">
      <c r="B37" s="123" t="s">
        <v>235</v>
      </c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5"/>
    </row>
    <row r="38" spans="2:15" ht="12" customHeight="1" x14ac:dyDescent="0.2">
      <c r="B38" s="32" t="s">
        <v>102</v>
      </c>
      <c r="C38" s="32" t="s">
        <v>185</v>
      </c>
      <c r="D38" s="100">
        <v>0.6</v>
      </c>
      <c r="E38" s="100">
        <v>0.6</v>
      </c>
      <c r="F38" s="100">
        <v>0.6</v>
      </c>
      <c r="G38" s="100">
        <v>0.6</v>
      </c>
      <c r="H38" s="100">
        <v>0.6</v>
      </c>
      <c r="I38" s="100">
        <v>0.6</v>
      </c>
      <c r="J38" s="100">
        <v>0.6</v>
      </c>
      <c r="K38" s="95">
        <v>0</v>
      </c>
      <c r="L38" s="101">
        <v>1</v>
      </c>
      <c r="M38" s="98">
        <v>396817</v>
      </c>
      <c r="N38" s="98">
        <v>238090</v>
      </c>
    </row>
    <row r="39" spans="2:15" ht="12" customHeight="1" x14ac:dyDescent="0.2">
      <c r="B39" s="32" t="s">
        <v>225</v>
      </c>
      <c r="C39" s="129"/>
      <c r="D39" s="130"/>
      <c r="E39" s="130"/>
      <c r="F39" s="130"/>
      <c r="G39" s="130"/>
      <c r="H39" s="130"/>
      <c r="I39" s="130"/>
      <c r="J39" s="130"/>
      <c r="K39" s="131"/>
      <c r="L39" s="101">
        <v>1</v>
      </c>
      <c r="M39" s="98">
        <v>396817</v>
      </c>
      <c r="N39" s="98">
        <v>238090</v>
      </c>
    </row>
    <row r="40" spans="2:15" ht="12" customHeight="1" x14ac:dyDescent="0.2">
      <c r="B40" s="123" t="s">
        <v>33</v>
      </c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5"/>
    </row>
    <row r="41" spans="2:15" ht="12" customHeight="1" x14ac:dyDescent="0.2">
      <c r="B41" s="32" t="s">
        <v>83</v>
      </c>
      <c r="C41" s="33" t="s">
        <v>152</v>
      </c>
      <c r="D41" s="100">
        <v>24.5</v>
      </c>
      <c r="E41" s="100">
        <v>24.5</v>
      </c>
      <c r="F41" s="100">
        <v>24.5</v>
      </c>
      <c r="G41" s="100">
        <v>24.5</v>
      </c>
      <c r="H41" s="100">
        <v>25.15</v>
      </c>
      <c r="I41" s="100">
        <v>24.5</v>
      </c>
      <c r="J41" s="100">
        <v>25.15</v>
      </c>
      <c r="K41" s="95">
        <v>-2.58</v>
      </c>
      <c r="L41" s="101">
        <v>2</v>
      </c>
      <c r="M41" s="98">
        <v>44000</v>
      </c>
      <c r="N41" s="98">
        <v>1078000</v>
      </c>
    </row>
    <row r="42" spans="2:15" ht="12" customHeight="1" x14ac:dyDescent="0.2">
      <c r="B42" s="32" t="s">
        <v>34</v>
      </c>
      <c r="C42" s="33" t="s">
        <v>140</v>
      </c>
      <c r="D42" s="100">
        <v>2.85</v>
      </c>
      <c r="E42" s="100">
        <v>2.85</v>
      </c>
      <c r="F42" s="100">
        <v>2.8</v>
      </c>
      <c r="G42" s="100">
        <v>2.84</v>
      </c>
      <c r="H42" s="100">
        <v>2.85</v>
      </c>
      <c r="I42" s="100">
        <v>2.8</v>
      </c>
      <c r="J42" s="100">
        <v>2.88</v>
      </c>
      <c r="K42" s="95">
        <v>-2.78</v>
      </c>
      <c r="L42" s="101">
        <v>17</v>
      </c>
      <c r="M42" s="98">
        <v>8292040</v>
      </c>
      <c r="N42" s="98">
        <v>23544225</v>
      </c>
      <c r="O42" s="103"/>
    </row>
    <row r="43" spans="2:15" ht="12" customHeight="1" x14ac:dyDescent="0.2">
      <c r="B43" s="32" t="s">
        <v>110</v>
      </c>
      <c r="C43" s="33" t="s">
        <v>166</v>
      </c>
      <c r="D43" s="100">
        <v>2.21</v>
      </c>
      <c r="E43" s="100">
        <v>2.21</v>
      </c>
      <c r="F43" s="100">
        <v>2.21</v>
      </c>
      <c r="G43" s="100">
        <v>2.21</v>
      </c>
      <c r="H43" s="100">
        <v>2.25</v>
      </c>
      <c r="I43" s="100">
        <v>2.21</v>
      </c>
      <c r="J43" s="100">
        <v>2.25</v>
      </c>
      <c r="K43" s="95">
        <v>-1.78</v>
      </c>
      <c r="L43" s="101">
        <v>1</v>
      </c>
      <c r="M43" s="98">
        <v>150000</v>
      </c>
      <c r="N43" s="98">
        <v>331500</v>
      </c>
      <c r="O43" s="103"/>
    </row>
    <row r="44" spans="2:15" ht="12" customHeight="1" x14ac:dyDescent="0.2">
      <c r="B44" s="32" t="s">
        <v>35</v>
      </c>
      <c r="C44" s="33" t="s">
        <v>190</v>
      </c>
      <c r="D44" s="100">
        <v>4.8099999999999996</v>
      </c>
      <c r="E44" s="100">
        <v>4.83</v>
      </c>
      <c r="F44" s="100">
        <v>4.8</v>
      </c>
      <c r="G44" s="100">
        <v>4.8099999999999996</v>
      </c>
      <c r="H44" s="100">
        <v>4.82</v>
      </c>
      <c r="I44" s="100">
        <v>4.8</v>
      </c>
      <c r="J44" s="100">
        <v>4.83</v>
      </c>
      <c r="K44" s="95">
        <v>-0.62</v>
      </c>
      <c r="L44" s="101">
        <v>17</v>
      </c>
      <c r="M44" s="98">
        <v>2770180</v>
      </c>
      <c r="N44" s="98">
        <v>13313193</v>
      </c>
      <c r="O44" s="103"/>
    </row>
    <row r="45" spans="2:15" ht="12" customHeight="1" x14ac:dyDescent="0.2">
      <c r="B45" s="32" t="s">
        <v>181</v>
      </c>
      <c r="C45" s="33" t="s">
        <v>171</v>
      </c>
      <c r="D45" s="100">
        <v>43</v>
      </c>
      <c r="E45" s="100">
        <v>43</v>
      </c>
      <c r="F45" s="100">
        <v>43</v>
      </c>
      <c r="G45" s="100">
        <v>43</v>
      </c>
      <c r="H45" s="100">
        <v>43</v>
      </c>
      <c r="I45" s="100">
        <v>43</v>
      </c>
      <c r="J45" s="100">
        <v>43</v>
      </c>
      <c r="K45" s="95">
        <v>0</v>
      </c>
      <c r="L45" s="101">
        <v>2</v>
      </c>
      <c r="M45" s="98">
        <v>8000</v>
      </c>
      <c r="N45" s="98">
        <v>344000</v>
      </c>
      <c r="O45" s="103"/>
    </row>
    <row r="46" spans="2:15" ht="12" customHeight="1" x14ac:dyDescent="0.2">
      <c r="B46" s="32" t="s">
        <v>84</v>
      </c>
      <c r="C46" s="33" t="s">
        <v>188</v>
      </c>
      <c r="D46" s="100">
        <v>6.65</v>
      </c>
      <c r="E46" s="100">
        <v>6.65</v>
      </c>
      <c r="F46" s="100">
        <v>6.5</v>
      </c>
      <c r="G46" s="100">
        <v>6.54</v>
      </c>
      <c r="H46" s="100">
        <v>6.81</v>
      </c>
      <c r="I46" s="100">
        <v>6.5</v>
      </c>
      <c r="J46" s="100">
        <v>6.78</v>
      </c>
      <c r="K46" s="95">
        <v>-4.13</v>
      </c>
      <c r="L46" s="101">
        <v>37</v>
      </c>
      <c r="M46" s="98">
        <v>4070593</v>
      </c>
      <c r="N46" s="98">
        <v>26613305</v>
      </c>
      <c r="O46" s="103"/>
    </row>
    <row r="47" spans="2:15" ht="12" customHeight="1" x14ac:dyDescent="0.2">
      <c r="B47" s="32" t="s">
        <v>107</v>
      </c>
      <c r="C47" s="33" t="s">
        <v>232</v>
      </c>
      <c r="D47" s="100">
        <v>2.88</v>
      </c>
      <c r="E47" s="100">
        <v>2.88</v>
      </c>
      <c r="F47" s="100">
        <v>2.88</v>
      </c>
      <c r="G47" s="100">
        <v>2.88</v>
      </c>
      <c r="H47" s="100">
        <v>2.62</v>
      </c>
      <c r="I47" s="100">
        <v>2.88</v>
      </c>
      <c r="J47" s="100">
        <v>2.62</v>
      </c>
      <c r="K47" s="95">
        <v>9.92</v>
      </c>
      <c r="L47" s="101">
        <v>6</v>
      </c>
      <c r="M47" s="98">
        <v>3295803</v>
      </c>
      <c r="N47" s="98">
        <v>9491913</v>
      </c>
      <c r="O47" s="103"/>
    </row>
    <row r="48" spans="2:15" ht="12" customHeight="1" x14ac:dyDescent="0.2">
      <c r="B48" s="118" t="s">
        <v>36</v>
      </c>
      <c r="C48" s="119"/>
      <c r="D48" s="119"/>
      <c r="E48" s="119"/>
      <c r="F48" s="119"/>
      <c r="G48" s="119"/>
      <c r="H48" s="119"/>
      <c r="I48" s="119"/>
      <c r="J48" s="119"/>
      <c r="K48" s="120"/>
      <c r="L48" s="101">
        <v>82</v>
      </c>
      <c r="M48" s="98">
        <v>18630616</v>
      </c>
      <c r="N48" s="98">
        <v>74716135</v>
      </c>
      <c r="O48" s="103"/>
    </row>
    <row r="49" spans="2:15" ht="12" customHeight="1" x14ac:dyDescent="0.2">
      <c r="B49" s="123" t="s">
        <v>37</v>
      </c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5"/>
      <c r="O49" s="103"/>
    </row>
    <row r="50" spans="2:15" ht="12" customHeight="1" x14ac:dyDescent="0.2">
      <c r="B50" s="32" t="s">
        <v>226</v>
      </c>
      <c r="C50" s="33" t="s">
        <v>227</v>
      </c>
      <c r="D50" s="100">
        <v>2.0499999999999998</v>
      </c>
      <c r="E50" s="100">
        <v>2.0499999999999998</v>
      </c>
      <c r="F50" s="100">
        <v>2</v>
      </c>
      <c r="G50" s="100">
        <v>2</v>
      </c>
      <c r="H50" s="100">
        <v>2.0499999999999998</v>
      </c>
      <c r="I50" s="100">
        <v>2</v>
      </c>
      <c r="J50" s="100">
        <v>2.0499999999999998</v>
      </c>
      <c r="K50" s="95">
        <v>-2.44</v>
      </c>
      <c r="L50" s="101">
        <v>6</v>
      </c>
      <c r="M50" s="98">
        <v>2376055</v>
      </c>
      <c r="N50" s="98">
        <v>4754360</v>
      </c>
      <c r="O50" s="105"/>
    </row>
    <row r="51" spans="2:15" ht="12" customHeight="1" x14ac:dyDescent="0.2">
      <c r="B51" s="32" t="s">
        <v>40</v>
      </c>
      <c r="C51" s="32" t="s">
        <v>211</v>
      </c>
      <c r="D51" s="100">
        <v>2.36</v>
      </c>
      <c r="E51" s="100">
        <v>2.36</v>
      </c>
      <c r="F51" s="100">
        <v>2.36</v>
      </c>
      <c r="G51" s="100">
        <v>2.36</v>
      </c>
      <c r="H51" s="100">
        <v>2.36</v>
      </c>
      <c r="I51" s="100">
        <v>2.36</v>
      </c>
      <c r="J51" s="100">
        <v>2.36</v>
      </c>
      <c r="K51" s="95">
        <v>0</v>
      </c>
      <c r="L51" s="101">
        <v>1</v>
      </c>
      <c r="M51" s="98">
        <v>100000</v>
      </c>
      <c r="N51" s="98">
        <v>236000</v>
      </c>
      <c r="O51" s="105"/>
    </row>
    <row r="52" spans="2:15" ht="12" customHeight="1" x14ac:dyDescent="0.2">
      <c r="B52" s="32" t="s">
        <v>86</v>
      </c>
      <c r="C52" s="33" t="s">
        <v>148</v>
      </c>
      <c r="D52" s="100">
        <v>1.2</v>
      </c>
      <c r="E52" s="100">
        <v>1.21</v>
      </c>
      <c r="F52" s="100">
        <v>1.2</v>
      </c>
      <c r="G52" s="100">
        <v>1.2</v>
      </c>
      <c r="H52" s="100">
        <v>1.21</v>
      </c>
      <c r="I52" s="100">
        <v>1.2</v>
      </c>
      <c r="J52" s="100">
        <v>1.2</v>
      </c>
      <c r="K52" s="95">
        <v>0</v>
      </c>
      <c r="L52" s="101">
        <v>40</v>
      </c>
      <c r="M52" s="98">
        <v>83678485</v>
      </c>
      <c r="N52" s="98">
        <v>100570967</v>
      </c>
      <c r="O52" s="105"/>
    </row>
    <row r="53" spans="2:15" ht="12" customHeight="1" x14ac:dyDescent="0.2">
      <c r="B53" s="32" t="s">
        <v>42</v>
      </c>
      <c r="C53" s="33" t="s">
        <v>223</v>
      </c>
      <c r="D53" s="100">
        <v>0.83</v>
      </c>
      <c r="E53" s="100">
        <v>0.83</v>
      </c>
      <c r="F53" s="100">
        <v>0.83</v>
      </c>
      <c r="G53" s="100">
        <v>0.83</v>
      </c>
      <c r="H53" s="100">
        <v>0.82</v>
      </c>
      <c r="I53" s="100">
        <v>0.83</v>
      </c>
      <c r="J53" s="100">
        <v>0.84</v>
      </c>
      <c r="K53" s="95">
        <v>-1.19</v>
      </c>
      <c r="L53" s="101">
        <v>14</v>
      </c>
      <c r="M53" s="98">
        <v>38660447</v>
      </c>
      <c r="N53" s="98">
        <v>32088171</v>
      </c>
      <c r="O53" s="105"/>
    </row>
    <row r="54" spans="2:15" ht="12" customHeight="1" x14ac:dyDescent="0.2">
      <c r="B54" s="32" t="s">
        <v>111</v>
      </c>
      <c r="C54" s="32" t="s">
        <v>154</v>
      </c>
      <c r="D54" s="100">
        <v>2.2400000000000002</v>
      </c>
      <c r="E54" s="100">
        <v>2.5</v>
      </c>
      <c r="F54" s="100">
        <v>2.2400000000000002</v>
      </c>
      <c r="G54" s="100">
        <v>2.29</v>
      </c>
      <c r="H54" s="100">
        <v>2.4900000000000002</v>
      </c>
      <c r="I54" s="100">
        <v>2.2400000000000002</v>
      </c>
      <c r="J54" s="100">
        <v>2.48</v>
      </c>
      <c r="K54" s="95">
        <v>-9.68</v>
      </c>
      <c r="L54" s="101">
        <v>228</v>
      </c>
      <c r="M54" s="98">
        <v>169628849</v>
      </c>
      <c r="N54" s="98">
        <v>388317202</v>
      </c>
      <c r="O54" s="105"/>
    </row>
    <row r="55" spans="2:15" ht="12" customHeight="1" x14ac:dyDescent="0.2">
      <c r="B55" s="32" t="s">
        <v>87</v>
      </c>
      <c r="C55" s="33" t="s">
        <v>222</v>
      </c>
      <c r="D55" s="100">
        <v>2.1</v>
      </c>
      <c r="E55" s="100">
        <v>2.12</v>
      </c>
      <c r="F55" s="100">
        <v>2.1</v>
      </c>
      <c r="G55" s="100">
        <v>2.12</v>
      </c>
      <c r="H55" s="100">
        <v>2.12</v>
      </c>
      <c r="I55" s="100">
        <v>2.12</v>
      </c>
      <c r="J55" s="100">
        <v>2.11</v>
      </c>
      <c r="K55" s="95">
        <v>0.47</v>
      </c>
      <c r="L55" s="101">
        <v>14</v>
      </c>
      <c r="M55" s="98">
        <v>3738450</v>
      </c>
      <c r="N55" s="98">
        <v>7917572</v>
      </c>
      <c r="O55" s="105"/>
    </row>
    <row r="56" spans="2:15" ht="12" customHeight="1" x14ac:dyDescent="0.2">
      <c r="B56" s="32" t="s">
        <v>46</v>
      </c>
      <c r="C56" s="33" t="s">
        <v>169</v>
      </c>
      <c r="D56" s="100">
        <v>2.65</v>
      </c>
      <c r="E56" s="100">
        <v>2.7</v>
      </c>
      <c r="F56" s="100">
        <v>2.65</v>
      </c>
      <c r="G56" s="100">
        <v>2.7</v>
      </c>
      <c r="H56" s="100">
        <v>2.7</v>
      </c>
      <c r="I56" s="100">
        <v>2.7</v>
      </c>
      <c r="J56" s="100">
        <v>2.7</v>
      </c>
      <c r="K56" s="95">
        <v>0</v>
      </c>
      <c r="L56" s="101">
        <v>4</v>
      </c>
      <c r="M56" s="98">
        <v>1475727</v>
      </c>
      <c r="N56" s="98">
        <v>3979463</v>
      </c>
      <c r="O56" s="105"/>
    </row>
    <row r="57" spans="2:15" ht="12" customHeight="1" x14ac:dyDescent="0.2">
      <c r="B57" s="32" t="s">
        <v>115</v>
      </c>
      <c r="C57" s="32" t="s">
        <v>153</v>
      </c>
      <c r="D57" s="100">
        <v>1.8</v>
      </c>
      <c r="E57" s="100">
        <v>1.8</v>
      </c>
      <c r="F57" s="100">
        <v>1.8</v>
      </c>
      <c r="G57" s="100">
        <v>1.8</v>
      </c>
      <c r="H57" s="100">
        <v>1.82</v>
      </c>
      <c r="I57" s="100">
        <v>1.8</v>
      </c>
      <c r="J57" s="100">
        <v>1.8</v>
      </c>
      <c r="K57" s="95">
        <v>0</v>
      </c>
      <c r="L57" s="101">
        <v>1</v>
      </c>
      <c r="M57" s="98">
        <v>200000</v>
      </c>
      <c r="N57" s="98">
        <v>360000</v>
      </c>
      <c r="O57" s="105"/>
    </row>
    <row r="58" spans="2:15" ht="12" customHeight="1" x14ac:dyDescent="0.2">
      <c r="B58" s="32" t="s">
        <v>47</v>
      </c>
      <c r="C58" s="33" t="s">
        <v>212</v>
      </c>
      <c r="D58" s="100">
        <v>2.9</v>
      </c>
      <c r="E58" s="100">
        <v>2.95</v>
      </c>
      <c r="F58" s="100">
        <v>2.9</v>
      </c>
      <c r="G58" s="100">
        <v>2.9</v>
      </c>
      <c r="H58" s="100">
        <v>2.9</v>
      </c>
      <c r="I58" s="100">
        <v>2.95</v>
      </c>
      <c r="J58" s="100">
        <v>2.95</v>
      </c>
      <c r="K58" s="95">
        <v>0</v>
      </c>
      <c r="L58" s="101">
        <v>5</v>
      </c>
      <c r="M58" s="98">
        <v>2212305</v>
      </c>
      <c r="N58" s="98">
        <v>6416300</v>
      </c>
      <c r="O58" s="105"/>
    </row>
    <row r="59" spans="2:15" ht="12" customHeight="1" x14ac:dyDescent="0.2">
      <c r="B59" s="32" t="s">
        <v>48</v>
      </c>
      <c r="C59" s="33" t="s">
        <v>200</v>
      </c>
      <c r="D59" s="100">
        <v>1.87</v>
      </c>
      <c r="E59" s="100">
        <v>2</v>
      </c>
      <c r="F59" s="100">
        <v>1.87</v>
      </c>
      <c r="G59" s="100">
        <v>1.96</v>
      </c>
      <c r="H59" s="100">
        <v>1.91</v>
      </c>
      <c r="I59" s="100">
        <v>2</v>
      </c>
      <c r="J59" s="100">
        <v>1.89</v>
      </c>
      <c r="K59" s="95">
        <v>5.82</v>
      </c>
      <c r="L59" s="101">
        <v>10</v>
      </c>
      <c r="M59" s="98">
        <v>25283845</v>
      </c>
      <c r="N59" s="98">
        <v>49537167</v>
      </c>
      <c r="O59" s="105"/>
    </row>
    <row r="60" spans="2:15" ht="12" customHeight="1" x14ac:dyDescent="0.2">
      <c r="B60" s="32" t="s">
        <v>89</v>
      </c>
      <c r="C60" s="33" t="s">
        <v>178</v>
      </c>
      <c r="D60" s="100">
        <v>6.49</v>
      </c>
      <c r="E60" s="100">
        <v>6.65</v>
      </c>
      <c r="F60" s="100">
        <v>6.49</v>
      </c>
      <c r="G60" s="100">
        <v>6.53</v>
      </c>
      <c r="H60" s="100">
        <v>6.5</v>
      </c>
      <c r="I60" s="100">
        <v>6.65</v>
      </c>
      <c r="J60" s="100">
        <v>6.5</v>
      </c>
      <c r="K60" s="95">
        <v>2.31</v>
      </c>
      <c r="L60" s="101">
        <v>8</v>
      </c>
      <c r="M60" s="98">
        <v>1000000</v>
      </c>
      <c r="N60" s="98">
        <v>6534845</v>
      </c>
      <c r="O60" s="105"/>
    </row>
    <row r="61" spans="2:15" ht="12" customHeight="1" x14ac:dyDescent="0.2">
      <c r="B61" s="32" t="s">
        <v>90</v>
      </c>
      <c r="C61" s="32" t="s">
        <v>187</v>
      </c>
      <c r="D61" s="100">
        <v>1</v>
      </c>
      <c r="E61" s="100">
        <v>1</v>
      </c>
      <c r="F61" s="100">
        <v>1</v>
      </c>
      <c r="G61" s="100">
        <v>1</v>
      </c>
      <c r="H61" s="100">
        <v>1</v>
      </c>
      <c r="I61" s="100">
        <v>1</v>
      </c>
      <c r="J61" s="100">
        <v>1</v>
      </c>
      <c r="K61" s="95">
        <v>0</v>
      </c>
      <c r="L61" s="101">
        <v>2</v>
      </c>
      <c r="M61" s="98">
        <v>12326</v>
      </c>
      <c r="N61" s="98">
        <v>12326</v>
      </c>
      <c r="O61" s="105"/>
    </row>
    <row r="62" spans="2:15" ht="12" customHeight="1" x14ac:dyDescent="0.2">
      <c r="B62" s="118" t="s">
        <v>49</v>
      </c>
      <c r="C62" s="119"/>
      <c r="D62" s="119"/>
      <c r="E62" s="119"/>
      <c r="F62" s="119"/>
      <c r="G62" s="119"/>
      <c r="H62" s="119"/>
      <c r="I62" s="119"/>
      <c r="J62" s="119"/>
      <c r="K62" s="120"/>
      <c r="L62" s="101">
        <v>333</v>
      </c>
      <c r="M62" s="98">
        <v>328366489</v>
      </c>
      <c r="N62" s="98">
        <v>600724372</v>
      </c>
      <c r="O62" s="105"/>
    </row>
    <row r="63" spans="2:15" ht="12" customHeight="1" x14ac:dyDescent="0.2">
      <c r="B63" s="123" t="s">
        <v>50</v>
      </c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5"/>
      <c r="O63" s="105"/>
    </row>
    <row r="64" spans="2:15" ht="12" customHeight="1" x14ac:dyDescent="0.2">
      <c r="B64" s="32" t="s">
        <v>116</v>
      </c>
      <c r="C64" s="33" t="s">
        <v>230</v>
      </c>
      <c r="D64" s="100">
        <v>23.25</v>
      </c>
      <c r="E64" s="100">
        <v>23.25</v>
      </c>
      <c r="F64" s="100">
        <v>23</v>
      </c>
      <c r="G64" s="100">
        <v>23.02</v>
      </c>
      <c r="H64" s="100">
        <v>23.55</v>
      </c>
      <c r="I64" s="100">
        <v>23</v>
      </c>
      <c r="J64" s="100">
        <v>23.25</v>
      </c>
      <c r="K64" s="95">
        <v>-1.08</v>
      </c>
      <c r="L64" s="101">
        <v>13</v>
      </c>
      <c r="M64" s="98">
        <v>2200000</v>
      </c>
      <c r="N64" s="98">
        <v>50642500</v>
      </c>
      <c r="O64" s="107"/>
    </row>
    <row r="65" spans="2:15" ht="12" customHeight="1" x14ac:dyDescent="0.2">
      <c r="B65" s="32" t="s">
        <v>53</v>
      </c>
      <c r="C65" s="33" t="s">
        <v>167</v>
      </c>
      <c r="D65" s="100">
        <v>28.5</v>
      </c>
      <c r="E65" s="100">
        <v>28.5</v>
      </c>
      <c r="F65" s="100">
        <v>28.5</v>
      </c>
      <c r="G65" s="100">
        <v>28.5</v>
      </c>
      <c r="H65" s="100">
        <v>28.2</v>
      </c>
      <c r="I65" s="100">
        <v>28.5</v>
      </c>
      <c r="J65" s="100">
        <v>28.2</v>
      </c>
      <c r="K65" s="95">
        <v>1.06</v>
      </c>
      <c r="L65" s="101">
        <v>3</v>
      </c>
      <c r="M65" s="98">
        <v>350000</v>
      </c>
      <c r="N65" s="98">
        <v>9975000</v>
      </c>
      <c r="O65" s="107"/>
    </row>
    <row r="66" spans="2:15" ht="12" customHeight="1" x14ac:dyDescent="0.2">
      <c r="B66" s="32" t="s">
        <v>54</v>
      </c>
      <c r="C66" s="33" t="s">
        <v>229</v>
      </c>
      <c r="D66" s="100">
        <v>9</v>
      </c>
      <c r="E66" s="100">
        <v>9</v>
      </c>
      <c r="F66" s="100">
        <v>8.99</v>
      </c>
      <c r="G66" s="100">
        <v>9</v>
      </c>
      <c r="H66" s="100">
        <v>9</v>
      </c>
      <c r="I66" s="100">
        <v>8.99</v>
      </c>
      <c r="J66" s="100">
        <v>9</v>
      </c>
      <c r="K66" s="95">
        <v>-0.11</v>
      </c>
      <c r="L66" s="101">
        <v>11</v>
      </c>
      <c r="M66" s="98">
        <v>1950000</v>
      </c>
      <c r="N66" s="98">
        <v>17542000</v>
      </c>
      <c r="O66" s="107"/>
    </row>
    <row r="67" spans="2:15" ht="12" customHeight="1" x14ac:dyDescent="0.2">
      <c r="B67" s="32" t="s">
        <v>55</v>
      </c>
      <c r="C67" s="33" t="s">
        <v>184</v>
      </c>
      <c r="D67" s="100">
        <v>18.34</v>
      </c>
      <c r="E67" s="100">
        <v>18.45</v>
      </c>
      <c r="F67" s="100">
        <v>18.25</v>
      </c>
      <c r="G67" s="100">
        <v>18.350000000000001</v>
      </c>
      <c r="H67" s="100">
        <v>18.399999999999999</v>
      </c>
      <c r="I67" s="100">
        <v>18.25</v>
      </c>
      <c r="J67" s="100">
        <v>18.48</v>
      </c>
      <c r="K67" s="95">
        <v>-1.24</v>
      </c>
      <c r="L67" s="101">
        <v>18</v>
      </c>
      <c r="M67" s="98">
        <v>609000</v>
      </c>
      <c r="N67" s="98">
        <v>11173950</v>
      </c>
      <c r="O67" s="107"/>
    </row>
    <row r="68" spans="2:15" ht="12" customHeight="1" x14ac:dyDescent="0.2">
      <c r="B68" s="32" t="s">
        <v>117</v>
      </c>
      <c r="C68" s="33" t="s">
        <v>141</v>
      </c>
      <c r="D68" s="100">
        <v>11.05</v>
      </c>
      <c r="E68" s="100">
        <v>11.1</v>
      </c>
      <c r="F68" s="100">
        <v>11</v>
      </c>
      <c r="G68" s="100">
        <v>11.04</v>
      </c>
      <c r="H68" s="100">
        <v>11.04</v>
      </c>
      <c r="I68" s="100">
        <v>11.1</v>
      </c>
      <c r="J68" s="100">
        <v>11.05</v>
      </c>
      <c r="K68" s="95">
        <v>0.45</v>
      </c>
      <c r="L68" s="101">
        <v>4</v>
      </c>
      <c r="M68" s="98">
        <v>250000</v>
      </c>
      <c r="N68" s="98">
        <v>2760750</v>
      </c>
      <c r="O68" s="107"/>
    </row>
    <row r="69" spans="2:15" ht="12" customHeight="1" x14ac:dyDescent="0.2">
      <c r="B69" s="32" t="s">
        <v>196</v>
      </c>
      <c r="C69" s="33" t="s">
        <v>197</v>
      </c>
      <c r="D69" s="100">
        <v>29</v>
      </c>
      <c r="E69" s="100">
        <v>30</v>
      </c>
      <c r="F69" s="100">
        <v>29</v>
      </c>
      <c r="G69" s="100">
        <v>29.69</v>
      </c>
      <c r="H69" s="100">
        <v>29.46</v>
      </c>
      <c r="I69" s="100">
        <v>30</v>
      </c>
      <c r="J69" s="100">
        <v>28.5</v>
      </c>
      <c r="K69" s="95">
        <v>5.26</v>
      </c>
      <c r="L69" s="101">
        <v>13</v>
      </c>
      <c r="M69" s="98">
        <v>1041700</v>
      </c>
      <c r="N69" s="98">
        <v>30927500</v>
      </c>
      <c r="O69" s="107"/>
    </row>
    <row r="70" spans="2:15" ht="12" customHeight="1" x14ac:dyDescent="0.2">
      <c r="B70" s="32" t="s">
        <v>176</v>
      </c>
      <c r="C70" s="33" t="s">
        <v>177</v>
      </c>
      <c r="D70" s="100">
        <v>26.4</v>
      </c>
      <c r="E70" s="100">
        <v>26.4</v>
      </c>
      <c r="F70" s="100">
        <v>26.4</v>
      </c>
      <c r="G70" s="100">
        <v>26.4</v>
      </c>
      <c r="H70" s="100">
        <v>25.85</v>
      </c>
      <c r="I70" s="100">
        <v>26.4</v>
      </c>
      <c r="J70" s="100">
        <v>26.4</v>
      </c>
      <c r="K70" s="95">
        <v>0</v>
      </c>
      <c r="L70" s="101">
        <v>1</v>
      </c>
      <c r="M70" s="98">
        <v>205000</v>
      </c>
      <c r="N70" s="98">
        <v>5412000</v>
      </c>
      <c r="O70" s="107"/>
    </row>
    <row r="71" spans="2:15" ht="12" customHeight="1" x14ac:dyDescent="0.2">
      <c r="B71" s="32" t="s">
        <v>118</v>
      </c>
      <c r="C71" s="32" t="s">
        <v>175</v>
      </c>
      <c r="D71" s="100">
        <v>23.5</v>
      </c>
      <c r="E71" s="100">
        <v>23.5</v>
      </c>
      <c r="F71" s="100">
        <v>23.5</v>
      </c>
      <c r="G71" s="100">
        <v>23.5</v>
      </c>
      <c r="H71" s="100">
        <v>23.5</v>
      </c>
      <c r="I71" s="100">
        <v>23.5</v>
      </c>
      <c r="J71" s="100">
        <v>23.5</v>
      </c>
      <c r="K71" s="95">
        <v>0</v>
      </c>
      <c r="L71" s="101">
        <v>1</v>
      </c>
      <c r="M71" s="98">
        <v>25000</v>
      </c>
      <c r="N71" s="98">
        <v>587500</v>
      </c>
      <c r="O71" s="107"/>
    </row>
    <row r="72" spans="2:15" ht="12" customHeight="1" x14ac:dyDescent="0.2">
      <c r="B72" s="118" t="s">
        <v>57</v>
      </c>
      <c r="C72" s="119"/>
      <c r="D72" s="119"/>
      <c r="E72" s="119"/>
      <c r="F72" s="119"/>
      <c r="G72" s="119"/>
      <c r="H72" s="119"/>
      <c r="I72" s="119"/>
      <c r="J72" s="119"/>
      <c r="K72" s="120"/>
      <c r="L72" s="101">
        <v>64</v>
      </c>
      <c r="M72" s="98">
        <v>6630700</v>
      </c>
      <c r="N72" s="98">
        <v>129021200</v>
      </c>
      <c r="O72" s="107"/>
    </row>
    <row r="73" spans="2:15" ht="12" customHeight="1" x14ac:dyDescent="0.2">
      <c r="B73" s="123" t="s">
        <v>119</v>
      </c>
      <c r="C73" s="124"/>
      <c r="D73" s="124"/>
      <c r="E73" s="124"/>
      <c r="F73" s="124"/>
      <c r="G73" s="124"/>
      <c r="H73" s="124"/>
      <c r="I73" s="124"/>
      <c r="J73" s="124"/>
      <c r="K73" s="124"/>
      <c r="L73" s="124"/>
      <c r="M73" s="124"/>
      <c r="N73" s="125"/>
    </row>
    <row r="74" spans="2:15" ht="12" customHeight="1" x14ac:dyDescent="0.2">
      <c r="B74" s="32" t="s">
        <v>122</v>
      </c>
      <c r="C74" s="33" t="s">
        <v>209</v>
      </c>
      <c r="D74" s="100">
        <v>1.3</v>
      </c>
      <c r="E74" s="100">
        <v>1.31</v>
      </c>
      <c r="F74" s="100">
        <v>1.3</v>
      </c>
      <c r="G74" s="100">
        <v>1.31</v>
      </c>
      <c r="H74" s="100">
        <v>1.3</v>
      </c>
      <c r="I74" s="100">
        <v>1.31</v>
      </c>
      <c r="J74" s="100">
        <v>1.3</v>
      </c>
      <c r="K74" s="95">
        <v>0.77</v>
      </c>
      <c r="L74" s="101">
        <v>6</v>
      </c>
      <c r="M74" s="98">
        <v>2587375</v>
      </c>
      <c r="N74" s="98">
        <v>3377461</v>
      </c>
      <c r="O74" s="108"/>
    </row>
    <row r="75" spans="2:15" ht="12" customHeight="1" x14ac:dyDescent="0.2">
      <c r="B75" s="32" t="s">
        <v>126</v>
      </c>
      <c r="C75" s="33" t="s">
        <v>214</v>
      </c>
      <c r="D75" s="100">
        <v>8.6999999999999993</v>
      </c>
      <c r="E75" s="100">
        <v>8.73</v>
      </c>
      <c r="F75" s="100">
        <v>8.68</v>
      </c>
      <c r="G75" s="100">
        <v>8.7100000000000009</v>
      </c>
      <c r="H75" s="100">
        <v>8.6999999999999993</v>
      </c>
      <c r="I75" s="100">
        <v>8.73</v>
      </c>
      <c r="J75" s="100">
        <v>8.6999999999999993</v>
      </c>
      <c r="K75" s="95">
        <v>0.34</v>
      </c>
      <c r="L75" s="101">
        <v>26</v>
      </c>
      <c r="M75" s="98">
        <v>46743804</v>
      </c>
      <c r="N75" s="98">
        <v>407121245</v>
      </c>
      <c r="O75" s="92"/>
    </row>
    <row r="76" spans="2:15" ht="12" customHeight="1" x14ac:dyDescent="0.2">
      <c r="B76" s="118" t="s">
        <v>133</v>
      </c>
      <c r="C76" s="119"/>
      <c r="D76" s="119"/>
      <c r="E76" s="119"/>
      <c r="F76" s="119"/>
      <c r="G76" s="119"/>
      <c r="H76" s="119"/>
      <c r="I76" s="119"/>
      <c r="J76" s="119"/>
      <c r="K76" s="120"/>
      <c r="L76" s="101">
        <v>32</v>
      </c>
      <c r="M76" s="98">
        <v>49331179</v>
      </c>
      <c r="N76" s="98">
        <v>410498706</v>
      </c>
      <c r="O76" s="92"/>
    </row>
    <row r="77" spans="2:15" ht="13.5" customHeight="1" x14ac:dyDescent="0.2">
      <c r="B77" s="118" t="s">
        <v>58</v>
      </c>
      <c r="C77" s="119"/>
      <c r="D77" s="119"/>
      <c r="E77" s="119"/>
      <c r="F77" s="119"/>
      <c r="G77" s="119"/>
      <c r="H77" s="119"/>
      <c r="I77" s="119"/>
      <c r="J77" s="119"/>
      <c r="K77" s="120"/>
      <c r="L77" s="84">
        <f>L30+L36+L39+L48+L62+L72+L76</f>
        <v>637</v>
      </c>
      <c r="M77" s="83">
        <f>M30+M36+M39+M48+M62+M72+M76</f>
        <v>633447084</v>
      </c>
      <c r="N77" s="83">
        <v>1561319342</v>
      </c>
      <c r="O77" s="92"/>
    </row>
    <row r="78" spans="2:15" ht="17.25" customHeight="1" x14ac:dyDescent="0.2">
      <c r="B78" s="46" t="s">
        <v>249</v>
      </c>
      <c r="C78" s="46"/>
      <c r="D78" s="46"/>
      <c r="E78" s="46"/>
      <c r="F78" s="25"/>
      <c r="G78" s="25"/>
      <c r="H78" s="25"/>
      <c r="I78" s="25"/>
      <c r="J78" s="25"/>
      <c r="K78" s="25"/>
      <c r="L78" s="109"/>
      <c r="M78" s="110"/>
      <c r="N78" s="110"/>
      <c r="O78" s="75"/>
    </row>
    <row r="79" spans="2:15" ht="17.25" customHeight="1" x14ac:dyDescent="0.2">
      <c r="B79" s="136" t="s">
        <v>59</v>
      </c>
      <c r="C79" s="136"/>
      <c r="D79" s="136"/>
      <c r="E79" s="136"/>
      <c r="F79" s="25"/>
      <c r="G79" s="25"/>
      <c r="H79" s="25"/>
      <c r="I79" s="138" t="s">
        <v>60</v>
      </c>
      <c r="J79" s="138"/>
      <c r="K79" s="138"/>
      <c r="L79" s="138"/>
      <c r="M79" s="138"/>
      <c r="N79" s="138"/>
    </row>
    <row r="80" spans="2:15" ht="27.75" customHeight="1" x14ac:dyDescent="0.2">
      <c r="B80" s="85" t="s">
        <v>61</v>
      </c>
      <c r="C80" s="86" t="s">
        <v>18</v>
      </c>
      <c r="D80" s="86" t="s">
        <v>62</v>
      </c>
      <c r="E80" s="87" t="s">
        <v>5</v>
      </c>
      <c r="F80" s="25"/>
      <c r="G80" s="25"/>
      <c r="H80" s="25"/>
      <c r="I80" s="139" t="s">
        <v>61</v>
      </c>
      <c r="J80" s="140"/>
      <c r="K80" s="141"/>
      <c r="L80" s="86" t="s">
        <v>18</v>
      </c>
      <c r="M80" s="86" t="s">
        <v>62</v>
      </c>
      <c r="N80" s="86" t="s">
        <v>5</v>
      </c>
    </row>
    <row r="81" spans="2:14" ht="15" customHeight="1" x14ac:dyDescent="0.2">
      <c r="B81" s="106" t="s">
        <v>241</v>
      </c>
      <c r="C81" s="99">
        <v>2.88</v>
      </c>
      <c r="D81" s="104">
        <v>9.92</v>
      </c>
      <c r="E81" s="96">
        <v>3295803</v>
      </c>
      <c r="F81" s="25"/>
      <c r="G81" s="25"/>
      <c r="H81" s="25"/>
      <c r="I81" s="115" t="s">
        <v>111</v>
      </c>
      <c r="J81" s="116"/>
      <c r="K81" s="117"/>
      <c r="L81" s="99">
        <v>2.2400000000000002</v>
      </c>
      <c r="M81" s="111">
        <v>-9.68</v>
      </c>
      <c r="N81" s="96">
        <v>169628849</v>
      </c>
    </row>
    <row r="82" spans="2:14" ht="15" customHeight="1" x14ac:dyDescent="0.2">
      <c r="B82" s="106" t="s">
        <v>48</v>
      </c>
      <c r="C82" s="99">
        <v>2</v>
      </c>
      <c r="D82" s="104">
        <v>5.82</v>
      </c>
      <c r="E82" s="96">
        <v>25283845</v>
      </c>
      <c r="F82" s="25"/>
      <c r="G82" s="25"/>
      <c r="H82" s="25"/>
      <c r="I82" s="106" t="s">
        <v>84</v>
      </c>
      <c r="J82" s="106"/>
      <c r="K82" s="106"/>
      <c r="L82" s="99">
        <v>6.5</v>
      </c>
      <c r="M82" s="111">
        <v>-4.13</v>
      </c>
      <c r="N82" s="96">
        <v>4070593</v>
      </c>
    </row>
    <row r="83" spans="2:14" ht="15" customHeight="1" x14ac:dyDescent="0.2">
      <c r="B83" s="106" t="s">
        <v>242</v>
      </c>
      <c r="C83" s="99">
        <v>30</v>
      </c>
      <c r="D83" s="104">
        <v>5.26</v>
      </c>
      <c r="E83" s="96">
        <v>1041700</v>
      </c>
      <c r="F83" s="25"/>
      <c r="G83" s="25"/>
      <c r="H83" s="25"/>
      <c r="I83" s="115" t="s">
        <v>179</v>
      </c>
      <c r="J83" s="116"/>
      <c r="K83" s="117"/>
      <c r="L83" s="99">
        <v>0.92</v>
      </c>
      <c r="M83" s="111">
        <v>-3.16</v>
      </c>
      <c r="N83" s="96">
        <v>188120</v>
      </c>
    </row>
    <row r="84" spans="2:14" ht="15" customHeight="1" x14ac:dyDescent="0.2">
      <c r="B84" s="106" t="s">
        <v>243</v>
      </c>
      <c r="C84" s="99">
        <v>6.65</v>
      </c>
      <c r="D84" s="104">
        <v>2.31</v>
      </c>
      <c r="E84" s="96">
        <v>1000000</v>
      </c>
      <c r="F84" s="25"/>
      <c r="G84" s="25"/>
      <c r="H84" s="25"/>
      <c r="I84" s="106" t="s">
        <v>34</v>
      </c>
      <c r="J84" s="106"/>
      <c r="K84" s="106"/>
      <c r="L84" s="99">
        <v>2.8</v>
      </c>
      <c r="M84" s="111">
        <v>-2.78</v>
      </c>
      <c r="N84" s="96">
        <v>8292040</v>
      </c>
    </row>
    <row r="85" spans="2:14" ht="15" customHeight="1" x14ac:dyDescent="0.2">
      <c r="B85" s="106" t="s">
        <v>244</v>
      </c>
      <c r="C85" s="99">
        <v>0.94</v>
      </c>
      <c r="D85" s="104">
        <v>2.17</v>
      </c>
      <c r="E85" s="96">
        <v>50000</v>
      </c>
      <c r="F85" s="25"/>
      <c r="G85" s="25"/>
      <c r="H85" s="25"/>
      <c r="I85" s="115" t="s">
        <v>83</v>
      </c>
      <c r="J85" s="116"/>
      <c r="K85" s="117"/>
      <c r="L85" s="99">
        <v>24.5</v>
      </c>
      <c r="M85" s="111">
        <v>-2.58</v>
      </c>
      <c r="N85" s="96">
        <v>44000</v>
      </c>
    </row>
    <row r="86" spans="2:14" ht="15" customHeight="1" x14ac:dyDescent="0.2">
      <c r="B86" s="137" t="s">
        <v>5</v>
      </c>
      <c r="C86" s="137"/>
      <c r="D86" s="137"/>
      <c r="E86" s="137"/>
      <c r="F86" s="25"/>
      <c r="G86" s="25"/>
      <c r="H86" s="25"/>
      <c r="I86" s="136" t="s">
        <v>63</v>
      </c>
      <c r="J86" s="136"/>
      <c r="K86" s="136"/>
      <c r="L86" s="136"/>
      <c r="M86" s="136"/>
      <c r="N86" s="136"/>
    </row>
    <row r="87" spans="2:14" ht="27" customHeight="1" x14ac:dyDescent="0.2">
      <c r="B87" s="23" t="s">
        <v>61</v>
      </c>
      <c r="C87" s="24" t="s">
        <v>18</v>
      </c>
      <c r="D87" s="24" t="s">
        <v>64</v>
      </c>
      <c r="E87" s="24" t="s">
        <v>5</v>
      </c>
      <c r="F87" s="25"/>
      <c r="G87" s="25"/>
      <c r="H87" s="25"/>
      <c r="I87" s="133" t="s">
        <v>61</v>
      </c>
      <c r="J87" s="134"/>
      <c r="K87" s="135"/>
      <c r="L87" s="24" t="s">
        <v>18</v>
      </c>
      <c r="M87" s="24" t="s">
        <v>62</v>
      </c>
      <c r="N87" s="24" t="s">
        <v>22</v>
      </c>
    </row>
    <row r="88" spans="2:14" ht="15" customHeight="1" x14ac:dyDescent="0.2">
      <c r="B88" s="106" t="s">
        <v>245</v>
      </c>
      <c r="C88" s="99">
        <v>2.2400000000000002</v>
      </c>
      <c r="D88" s="112">
        <v>-9.68</v>
      </c>
      <c r="E88" s="96">
        <v>169628849</v>
      </c>
      <c r="F88" s="25"/>
      <c r="G88" s="25"/>
      <c r="H88" s="25"/>
      <c r="I88" s="106" t="s">
        <v>126</v>
      </c>
      <c r="J88" s="99"/>
      <c r="K88" s="112"/>
      <c r="L88" s="99">
        <v>8.73</v>
      </c>
      <c r="M88" s="112">
        <v>0.34</v>
      </c>
      <c r="N88" s="96">
        <v>407121245</v>
      </c>
    </row>
    <row r="89" spans="2:14" ht="15" customHeight="1" x14ac:dyDescent="0.2">
      <c r="B89" s="106" t="s">
        <v>86</v>
      </c>
      <c r="C89" s="99">
        <v>1.2</v>
      </c>
      <c r="D89" s="112">
        <v>0</v>
      </c>
      <c r="E89" s="96">
        <v>83678485</v>
      </c>
      <c r="F89" s="25"/>
      <c r="G89" s="25"/>
      <c r="H89" s="25"/>
      <c r="I89" s="115" t="s">
        <v>245</v>
      </c>
      <c r="J89" s="116"/>
      <c r="K89" s="117"/>
      <c r="L89" s="99">
        <v>2.2400000000000002</v>
      </c>
      <c r="M89" s="112">
        <v>-9.68</v>
      </c>
      <c r="N89" s="96">
        <v>388317202</v>
      </c>
    </row>
    <row r="90" spans="2:14" ht="15" customHeight="1" x14ac:dyDescent="0.2">
      <c r="B90" s="106" t="s">
        <v>205</v>
      </c>
      <c r="C90" s="99">
        <v>2.2799999999999998</v>
      </c>
      <c r="D90" s="112">
        <v>0</v>
      </c>
      <c r="E90" s="96">
        <v>49145000</v>
      </c>
      <c r="F90" s="25"/>
      <c r="G90" s="25"/>
      <c r="H90" s="25"/>
      <c r="I90" s="106" t="s">
        <v>205</v>
      </c>
      <c r="J90" s="99"/>
      <c r="K90" s="112"/>
      <c r="L90" s="99">
        <v>2.2799999999999998</v>
      </c>
      <c r="M90" s="112">
        <v>0</v>
      </c>
      <c r="N90" s="96">
        <v>112050600</v>
      </c>
    </row>
    <row r="91" spans="2:14" ht="15" customHeight="1" x14ac:dyDescent="0.2">
      <c r="B91" s="106" t="s">
        <v>246</v>
      </c>
      <c r="C91" s="99">
        <v>8.73</v>
      </c>
      <c r="D91" s="112">
        <v>0.34</v>
      </c>
      <c r="E91" s="96">
        <v>46743804</v>
      </c>
      <c r="F91" s="25"/>
      <c r="G91" s="25"/>
      <c r="H91" s="25"/>
      <c r="I91" s="115" t="s">
        <v>86</v>
      </c>
      <c r="J91" s="116"/>
      <c r="K91" s="117"/>
      <c r="L91" s="99">
        <v>1.2</v>
      </c>
      <c r="M91" s="112">
        <v>0</v>
      </c>
      <c r="N91" s="96">
        <v>100570967</v>
      </c>
    </row>
    <row r="92" spans="2:14" ht="15" customHeight="1" x14ac:dyDescent="0.2">
      <c r="B92" s="106" t="s">
        <v>247</v>
      </c>
      <c r="C92" s="99">
        <v>0.83</v>
      </c>
      <c r="D92" s="112">
        <v>-1.19</v>
      </c>
      <c r="E92" s="96">
        <v>38660447</v>
      </c>
      <c r="F92" s="25"/>
      <c r="G92" s="25"/>
      <c r="H92" s="25"/>
      <c r="I92" s="115" t="s">
        <v>182</v>
      </c>
      <c r="J92" s="116"/>
      <c r="K92" s="117"/>
      <c r="L92" s="99">
        <v>1.97</v>
      </c>
      <c r="M92" s="112">
        <v>-1.5</v>
      </c>
      <c r="N92" s="96">
        <v>58426694</v>
      </c>
    </row>
    <row r="93" spans="2:14" ht="13.5" customHeight="1" x14ac:dyDescent="0.2"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</row>
    <row r="94" spans="2:14" ht="13.5" customHeight="1" x14ac:dyDescent="0.2">
      <c r="I94" s="113"/>
    </row>
    <row r="95" spans="2:14" ht="13.5" customHeight="1" x14ac:dyDescent="0.2">
      <c r="I95" s="113"/>
      <c r="J95" s="43"/>
      <c r="K95" s="71"/>
      <c r="L95" s="114"/>
      <c r="M95" s="52"/>
    </row>
    <row r="96" spans="2:14" ht="15" customHeight="1" x14ac:dyDescent="0.2">
      <c r="I96" s="113"/>
      <c r="K96" s="71"/>
      <c r="L96" s="114"/>
      <c r="M96" s="52"/>
    </row>
    <row r="97" spans="9:13" ht="15" customHeight="1" x14ac:dyDescent="0.2">
      <c r="I97" s="113"/>
      <c r="K97" s="71"/>
      <c r="L97" s="114"/>
      <c r="M97" s="52"/>
    </row>
    <row r="98" spans="9:13" ht="12.75" customHeight="1" x14ac:dyDescent="0.2">
      <c r="I98" s="113"/>
      <c r="K98" s="71"/>
      <c r="L98" s="114"/>
      <c r="M98" s="52"/>
    </row>
    <row r="99" spans="9:13" ht="15" customHeight="1" x14ac:dyDescent="0.2">
      <c r="I99" s="93"/>
      <c r="K99" s="71"/>
      <c r="L99" s="114"/>
      <c r="M99" s="52"/>
    </row>
    <row r="100" spans="9:13" ht="15" customHeight="1" x14ac:dyDescent="0.2">
      <c r="I100" s="65"/>
    </row>
    <row r="101" spans="9:13" ht="15" customHeight="1" x14ac:dyDescent="0.2"/>
    <row r="102" spans="9:13" ht="15.75" customHeight="1" x14ac:dyDescent="0.2"/>
    <row r="103" spans="9:13" ht="13.5" customHeight="1" x14ac:dyDescent="0.2"/>
    <row r="104" spans="9:13" ht="15.75" customHeight="1" x14ac:dyDescent="0.2"/>
    <row r="105" spans="9:13" ht="18" customHeight="1" x14ac:dyDescent="0.2"/>
    <row r="106" spans="9:13" ht="19.5" customHeight="1" x14ac:dyDescent="0.2"/>
  </sheetData>
  <mergeCells count="31">
    <mergeCell ref="I91:K91"/>
    <mergeCell ref="I92:K92"/>
    <mergeCell ref="B49:N49"/>
    <mergeCell ref="I87:K87"/>
    <mergeCell ref="I86:N86"/>
    <mergeCell ref="B79:E79"/>
    <mergeCell ref="B86:E86"/>
    <mergeCell ref="I79:N79"/>
    <mergeCell ref="I80:K80"/>
    <mergeCell ref="B63:N63"/>
    <mergeCell ref="B73:N73"/>
    <mergeCell ref="I85:K85"/>
    <mergeCell ref="I89:K89"/>
    <mergeCell ref="C4:D4"/>
    <mergeCell ref="C6:D6"/>
    <mergeCell ref="C7:D7"/>
    <mergeCell ref="B40:N40"/>
    <mergeCell ref="B17:N17"/>
    <mergeCell ref="B31:N31"/>
    <mergeCell ref="C36:K36"/>
    <mergeCell ref="C5:D5"/>
    <mergeCell ref="B30:K30"/>
    <mergeCell ref="B37:N37"/>
    <mergeCell ref="C39:K39"/>
    <mergeCell ref="I83:K83"/>
    <mergeCell ref="I81:K81"/>
    <mergeCell ref="B48:K48"/>
    <mergeCell ref="B62:K62"/>
    <mergeCell ref="B72:K72"/>
    <mergeCell ref="B77:K77"/>
    <mergeCell ref="B76:K76"/>
  </mergeCells>
  <pageMargins left="0" right="0" top="0" bottom="0" header="0" footer="0"/>
  <pageSetup scale="80" orientation="landscape" verticalDpi="15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4"/>
  <sheetViews>
    <sheetView topLeftCell="A16" workbookViewId="0">
      <selection activeCell="F32" sqref="F32"/>
    </sheetView>
  </sheetViews>
  <sheetFormatPr defaultColWidth="9.125" defaultRowHeight="14.25" x14ac:dyDescent="0.2"/>
  <cols>
    <col min="1" max="1" width="3" customWidth="1"/>
    <col min="2" max="2" width="30.875" customWidth="1"/>
    <col min="3" max="3" width="9.25" customWidth="1"/>
    <col min="4" max="4" width="9.25" bestFit="1" customWidth="1"/>
    <col min="5" max="5" width="14.375" customWidth="1"/>
    <col min="6" max="6" width="16.25" customWidth="1"/>
  </cols>
  <sheetData>
    <row r="1" spans="2:6" ht="5.25" customHeight="1" x14ac:dyDescent="0.2"/>
    <row r="2" spans="2:6" ht="18" customHeight="1" x14ac:dyDescent="0.25">
      <c r="B2" s="147" t="s">
        <v>65</v>
      </c>
      <c r="C2" s="147"/>
      <c r="D2" s="147"/>
      <c r="E2" s="147"/>
      <c r="F2" s="22"/>
    </row>
    <row r="3" spans="2:6" ht="18" customHeight="1" x14ac:dyDescent="0.25">
      <c r="B3" s="147" t="s">
        <v>237</v>
      </c>
      <c r="C3" s="147"/>
      <c r="D3" s="147"/>
      <c r="E3" s="147"/>
      <c r="F3" s="147"/>
    </row>
    <row r="4" spans="2:6" ht="18" customHeight="1" x14ac:dyDescent="0.25">
      <c r="B4" s="82"/>
      <c r="C4" s="82"/>
      <c r="D4" s="82"/>
      <c r="E4" s="82"/>
      <c r="F4" s="82"/>
    </row>
    <row r="5" spans="2:6" ht="18" customHeight="1" x14ac:dyDescent="0.25">
      <c r="B5" s="82"/>
      <c r="C5" s="82"/>
      <c r="D5" s="82"/>
      <c r="E5" s="82"/>
      <c r="F5" s="82"/>
    </row>
    <row r="6" spans="2:6" ht="18" customHeight="1" x14ac:dyDescent="0.25">
      <c r="B6" s="82"/>
      <c r="C6" s="82"/>
      <c r="D6" s="82"/>
      <c r="E6" s="82"/>
      <c r="F6" s="82"/>
    </row>
    <row r="7" spans="2:6" ht="18" customHeight="1" x14ac:dyDescent="0.2">
      <c r="D7" s="64" t="s">
        <v>220</v>
      </c>
    </row>
    <row r="8" spans="2:6" ht="41.25" customHeight="1" x14ac:dyDescent="0.2">
      <c r="B8" s="21" t="s">
        <v>11</v>
      </c>
      <c r="C8" s="20" t="s">
        <v>12</v>
      </c>
      <c r="D8" s="19" t="s">
        <v>21</v>
      </c>
      <c r="E8" s="20" t="s">
        <v>66</v>
      </c>
      <c r="F8" s="20" t="s">
        <v>67</v>
      </c>
    </row>
    <row r="9" spans="2:6" ht="18" customHeight="1" x14ac:dyDescent="0.2">
      <c r="B9" s="142" t="s">
        <v>68</v>
      </c>
      <c r="C9" s="142"/>
      <c r="D9" s="142"/>
      <c r="E9" s="142"/>
      <c r="F9" s="142"/>
    </row>
    <row r="10" spans="2:6" ht="18" customHeight="1" x14ac:dyDescent="0.2">
      <c r="B10" s="79" t="s">
        <v>24</v>
      </c>
      <c r="C10" s="77" t="s">
        <v>170</v>
      </c>
      <c r="D10" s="89">
        <v>1</v>
      </c>
      <c r="E10" s="89">
        <v>5000000</v>
      </c>
      <c r="F10" s="89">
        <v>11850000</v>
      </c>
    </row>
    <row r="11" spans="2:6" ht="18" customHeight="1" x14ac:dyDescent="0.2">
      <c r="B11" s="62" t="s">
        <v>160</v>
      </c>
      <c r="C11" s="62" t="s">
        <v>161</v>
      </c>
      <c r="D11" s="89">
        <v>1</v>
      </c>
      <c r="E11" s="89">
        <v>5000000</v>
      </c>
      <c r="F11" s="89">
        <v>16000000</v>
      </c>
    </row>
    <row r="12" spans="2:6" ht="18" customHeight="1" x14ac:dyDescent="0.25">
      <c r="B12" s="143" t="s">
        <v>28</v>
      </c>
      <c r="C12" s="143"/>
      <c r="D12" s="88">
        <f>SUM(D10:D11)</f>
        <v>2</v>
      </c>
      <c r="E12" s="88">
        <f>SUM(E10:E11)</f>
        <v>10000000</v>
      </c>
      <c r="F12" s="88">
        <f>SUM(F10:F11)</f>
        <v>27850000</v>
      </c>
    </row>
    <row r="13" spans="2:6" ht="18" customHeight="1" x14ac:dyDescent="0.2">
      <c r="B13" s="142" t="s">
        <v>33</v>
      </c>
      <c r="C13" s="142"/>
      <c r="D13" s="142"/>
      <c r="E13" s="142"/>
      <c r="F13" s="142"/>
    </row>
    <row r="14" spans="2:6" ht="18" customHeight="1" x14ac:dyDescent="0.2">
      <c r="B14" s="62" t="s">
        <v>34</v>
      </c>
      <c r="C14" s="63" t="s">
        <v>140</v>
      </c>
      <c r="D14" s="89">
        <v>3</v>
      </c>
      <c r="E14" s="89">
        <v>5500000</v>
      </c>
      <c r="F14" s="89">
        <v>15650000</v>
      </c>
    </row>
    <row r="15" spans="2:6" ht="18" customHeight="1" x14ac:dyDescent="0.2">
      <c r="B15" s="143" t="s">
        <v>36</v>
      </c>
      <c r="C15" s="143"/>
      <c r="D15" s="89">
        <f>SUM(D14)</f>
        <v>3</v>
      </c>
      <c r="E15" s="89">
        <f>SUM(E14)</f>
        <v>5500000</v>
      </c>
      <c r="F15" s="89">
        <f>SUM(F14)</f>
        <v>15650000</v>
      </c>
    </row>
    <row r="16" spans="2:6" ht="18" customHeight="1" x14ac:dyDescent="0.2">
      <c r="B16" s="142" t="s">
        <v>37</v>
      </c>
      <c r="C16" s="142"/>
      <c r="D16" s="142"/>
      <c r="E16" s="142"/>
      <c r="F16" s="142"/>
    </row>
    <row r="17" spans="2:6" ht="18" customHeight="1" x14ac:dyDescent="0.2">
      <c r="B17" s="62" t="s">
        <v>86</v>
      </c>
      <c r="C17" s="63" t="s">
        <v>148</v>
      </c>
      <c r="D17" s="89">
        <v>1</v>
      </c>
      <c r="E17" s="89">
        <v>10000000</v>
      </c>
      <c r="F17" s="89">
        <v>12000000</v>
      </c>
    </row>
    <row r="18" spans="2:6" ht="18" customHeight="1" x14ac:dyDescent="0.2">
      <c r="B18" s="62" t="s">
        <v>111</v>
      </c>
      <c r="C18" s="62" t="s">
        <v>154</v>
      </c>
      <c r="D18" s="89">
        <v>2</v>
      </c>
      <c r="E18" s="89">
        <v>4553752</v>
      </c>
      <c r="F18" s="89">
        <v>10200404.48</v>
      </c>
    </row>
    <row r="19" spans="2:6" ht="18" customHeight="1" x14ac:dyDescent="0.2">
      <c r="B19" s="143" t="s">
        <v>49</v>
      </c>
      <c r="C19" s="143"/>
      <c r="D19" s="89">
        <f>SUM(D17:D18)</f>
        <v>3</v>
      </c>
      <c r="E19" s="89">
        <f>SUM(E17:E18)</f>
        <v>14553752</v>
      </c>
      <c r="F19" s="89">
        <f>SUM(F17:F18)</f>
        <v>22200404.48</v>
      </c>
    </row>
    <row r="20" spans="2:6" ht="18" customHeight="1" x14ac:dyDescent="0.25">
      <c r="B20" s="148" t="s">
        <v>58</v>
      </c>
      <c r="C20" s="149"/>
      <c r="D20" s="88">
        <f>D12+D15+D19</f>
        <v>8</v>
      </c>
      <c r="E20" s="88">
        <f>E12+E15+E19</f>
        <v>30053752</v>
      </c>
      <c r="F20" s="88">
        <f>F12+F15+F19</f>
        <v>65700404.480000004</v>
      </c>
    </row>
    <row r="21" spans="2:6" ht="18" customHeight="1" x14ac:dyDescent="0.2">
      <c r="B21" s="80"/>
      <c r="C21" s="80"/>
      <c r="D21" s="80"/>
      <c r="E21" s="80"/>
      <c r="F21" s="80"/>
    </row>
    <row r="22" spans="2:6" ht="18" customHeight="1" x14ac:dyDescent="0.2">
      <c r="B22" s="80"/>
      <c r="C22" s="81"/>
      <c r="D22" s="76" t="s">
        <v>231</v>
      </c>
      <c r="E22" s="80"/>
      <c r="F22" s="80"/>
    </row>
    <row r="23" spans="2:6" ht="28.5" customHeight="1" x14ac:dyDescent="0.2">
      <c r="B23" s="21" t="s">
        <v>11</v>
      </c>
      <c r="C23" s="20" t="s">
        <v>12</v>
      </c>
      <c r="D23" s="19" t="s">
        <v>21</v>
      </c>
      <c r="E23" s="20" t="s">
        <v>66</v>
      </c>
      <c r="F23" s="20" t="s">
        <v>67</v>
      </c>
    </row>
    <row r="24" spans="2:6" ht="18" customHeight="1" x14ac:dyDescent="0.2">
      <c r="B24" s="150" t="s">
        <v>33</v>
      </c>
      <c r="C24" s="150"/>
      <c r="D24" s="150"/>
      <c r="E24" s="150"/>
      <c r="F24" s="150"/>
    </row>
    <row r="25" spans="2:6" ht="18" customHeight="1" x14ac:dyDescent="0.2">
      <c r="B25" s="62" t="s">
        <v>35</v>
      </c>
      <c r="C25" s="63" t="s">
        <v>190</v>
      </c>
      <c r="D25" s="89">
        <v>5</v>
      </c>
      <c r="E25" s="89">
        <v>370180</v>
      </c>
      <c r="F25" s="89">
        <v>1780692.54</v>
      </c>
    </row>
    <row r="26" spans="2:6" ht="18" customHeight="1" x14ac:dyDescent="0.2">
      <c r="B26" s="144" t="s">
        <v>36</v>
      </c>
      <c r="C26" s="144"/>
      <c r="D26" s="89">
        <f>SUM(D25)</f>
        <v>5</v>
      </c>
      <c r="E26" s="89">
        <f>SUM(E25)</f>
        <v>370180</v>
      </c>
      <c r="F26" s="89">
        <f>SUM(F25)</f>
        <v>1780692.54</v>
      </c>
    </row>
    <row r="27" spans="2:6" ht="18" customHeight="1" x14ac:dyDescent="0.2">
      <c r="B27" s="142" t="s">
        <v>50</v>
      </c>
      <c r="C27" s="142"/>
      <c r="D27" s="142"/>
      <c r="E27" s="142"/>
      <c r="F27" s="142"/>
    </row>
    <row r="28" spans="2:6" ht="18" customHeight="1" x14ac:dyDescent="0.2">
      <c r="B28" s="62" t="s">
        <v>53</v>
      </c>
      <c r="C28" s="63" t="s">
        <v>167</v>
      </c>
      <c r="D28" s="89">
        <v>3</v>
      </c>
      <c r="E28" s="89">
        <v>350000</v>
      </c>
      <c r="F28" s="89">
        <v>9975000</v>
      </c>
    </row>
    <row r="29" spans="2:6" ht="18" customHeight="1" x14ac:dyDescent="0.2">
      <c r="B29" s="62" t="s">
        <v>116</v>
      </c>
      <c r="C29" s="63" t="s">
        <v>230</v>
      </c>
      <c r="D29" s="89">
        <v>1</v>
      </c>
      <c r="E29" s="89">
        <v>1250000</v>
      </c>
      <c r="F29" s="89">
        <v>28750000</v>
      </c>
    </row>
    <row r="30" spans="2:6" ht="18" customHeight="1" x14ac:dyDescent="0.2">
      <c r="B30" s="143" t="s">
        <v>248</v>
      </c>
      <c r="C30" s="143"/>
      <c r="D30" s="89">
        <f>SUM(D28:D29)</f>
        <v>4</v>
      </c>
      <c r="E30" s="89">
        <f>SUM(E28:E29)</f>
        <v>1600000</v>
      </c>
      <c r="F30" s="89">
        <f>SUM(F28:F29)</f>
        <v>38725000</v>
      </c>
    </row>
    <row r="31" spans="2:6" ht="18" customHeight="1" x14ac:dyDescent="0.2">
      <c r="B31" s="145" t="s">
        <v>58</v>
      </c>
      <c r="C31" s="146"/>
      <c r="D31" s="89">
        <f>D26+D30</f>
        <v>9</v>
      </c>
      <c r="E31" s="89">
        <f>E26+E30</f>
        <v>1970180</v>
      </c>
      <c r="F31" s="89">
        <f>F26+F30</f>
        <v>40505692.539999999</v>
      </c>
    </row>
    <row r="34" spans="4:6" x14ac:dyDescent="0.2">
      <c r="D34" s="78"/>
      <c r="E34" s="78"/>
      <c r="F34" s="78"/>
    </row>
  </sheetData>
  <mergeCells count="14">
    <mergeCell ref="B27:F27"/>
    <mergeCell ref="B30:C30"/>
    <mergeCell ref="B26:C26"/>
    <mergeCell ref="B31:C31"/>
    <mergeCell ref="B2:E2"/>
    <mergeCell ref="B3:F3"/>
    <mergeCell ref="B20:C20"/>
    <mergeCell ref="B9:F9"/>
    <mergeCell ref="B12:C12"/>
    <mergeCell ref="B16:F16"/>
    <mergeCell ref="B19:C19"/>
    <mergeCell ref="B13:F13"/>
    <mergeCell ref="B15:C15"/>
    <mergeCell ref="B24:F24"/>
  </mergeCells>
  <pageMargins left="0.70866141732283472" right="0.70866141732283472" top="0.74803149606299213" bottom="0.74803149606299213" header="0.31496062992125984" footer="0.31496062992125984"/>
  <pageSetup paperSize="9" scale="90" orientation="portrait" verticalDpi="15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5"/>
  <sheetViews>
    <sheetView topLeftCell="A10" workbookViewId="0">
      <selection activeCell="E35" sqref="E35"/>
    </sheetView>
  </sheetViews>
  <sheetFormatPr defaultColWidth="8.125" defaultRowHeight="14.25" x14ac:dyDescent="0.2"/>
  <cols>
    <col min="1" max="1" width="2.625" customWidth="1"/>
    <col min="2" max="2" width="36.625" customWidth="1"/>
    <col min="3" max="3" width="7.125" customWidth="1"/>
    <col min="4" max="4" width="10.875" customWidth="1"/>
    <col min="5" max="5" width="21.625" customWidth="1"/>
    <col min="6" max="6" width="7.75" customWidth="1"/>
    <col min="7" max="7" width="7.375" customWidth="1"/>
  </cols>
  <sheetData>
    <row r="1" spans="2:7" ht="24" customHeight="1" x14ac:dyDescent="0.2">
      <c r="B1" s="154" t="s">
        <v>238</v>
      </c>
      <c r="C1" s="154"/>
      <c r="D1" s="154"/>
      <c r="E1" s="154"/>
      <c r="F1" s="154"/>
      <c r="G1" s="154"/>
    </row>
    <row r="2" spans="2:7" ht="48.75" customHeight="1" x14ac:dyDescent="0.2">
      <c r="B2" s="18" t="s">
        <v>11</v>
      </c>
      <c r="C2" s="18" t="s">
        <v>12</v>
      </c>
      <c r="D2" s="18" t="s">
        <v>91</v>
      </c>
      <c r="E2" s="18" t="s">
        <v>92</v>
      </c>
      <c r="F2" s="18" t="s">
        <v>93</v>
      </c>
      <c r="G2" s="18" t="s">
        <v>94</v>
      </c>
    </row>
    <row r="3" spans="2:7" ht="15.75" customHeight="1" x14ac:dyDescent="0.2">
      <c r="B3" s="151" t="s">
        <v>68</v>
      </c>
      <c r="C3" s="152"/>
      <c r="D3" s="152"/>
      <c r="E3" s="152"/>
      <c r="F3" s="152"/>
      <c r="G3" s="153"/>
    </row>
    <row r="4" spans="2:7" ht="15.75" customHeight="1" x14ac:dyDescent="0.2">
      <c r="B4" s="62" t="s">
        <v>125</v>
      </c>
      <c r="C4" s="63" t="s">
        <v>142</v>
      </c>
      <c r="D4" s="57">
        <v>1.24</v>
      </c>
      <c r="E4" s="94" t="s">
        <v>97</v>
      </c>
      <c r="F4" s="57">
        <v>1.24</v>
      </c>
      <c r="G4" s="57">
        <v>1.25</v>
      </c>
    </row>
    <row r="5" spans="2:7" ht="16.5" customHeight="1" x14ac:dyDescent="0.2">
      <c r="B5" s="62" t="s">
        <v>79</v>
      </c>
      <c r="C5" s="63" t="s">
        <v>151</v>
      </c>
      <c r="D5" s="57">
        <v>3.33</v>
      </c>
      <c r="E5" s="90" t="s">
        <v>97</v>
      </c>
      <c r="F5" s="57">
        <v>3.15</v>
      </c>
      <c r="G5" s="57">
        <v>3.35</v>
      </c>
    </row>
    <row r="6" spans="2:7" ht="16.5" customHeight="1" x14ac:dyDescent="0.2">
      <c r="B6" s="62" t="s">
        <v>165</v>
      </c>
      <c r="C6" s="63" t="s">
        <v>164</v>
      </c>
      <c r="D6" s="91">
        <v>1.1000000000000001</v>
      </c>
      <c r="E6" s="90" t="s">
        <v>97</v>
      </c>
      <c r="F6" s="57">
        <v>1.1200000000000001</v>
      </c>
      <c r="G6" s="57">
        <v>1.1499999999999999</v>
      </c>
    </row>
    <row r="7" spans="2:7" ht="14.45" customHeight="1" x14ac:dyDescent="0.2">
      <c r="B7" s="151" t="s">
        <v>69</v>
      </c>
      <c r="C7" s="152"/>
      <c r="D7" s="152"/>
      <c r="E7" s="152"/>
      <c r="F7" s="152"/>
      <c r="G7" s="153"/>
    </row>
    <row r="8" spans="2:7" ht="14.45" customHeight="1" x14ac:dyDescent="0.2">
      <c r="B8" s="56" t="s">
        <v>31</v>
      </c>
      <c r="C8" s="56" t="s">
        <v>130</v>
      </c>
      <c r="D8" s="57">
        <v>1.62</v>
      </c>
      <c r="E8" s="58" t="s">
        <v>95</v>
      </c>
      <c r="F8" s="57" t="s">
        <v>78</v>
      </c>
      <c r="G8" s="57" t="s">
        <v>78</v>
      </c>
    </row>
    <row r="9" spans="2:7" ht="14.45" customHeight="1" x14ac:dyDescent="0.2">
      <c r="B9" s="56" t="s">
        <v>104</v>
      </c>
      <c r="C9" s="56" t="s">
        <v>136</v>
      </c>
      <c r="D9" s="57">
        <v>1</v>
      </c>
      <c r="E9" s="58" t="s">
        <v>97</v>
      </c>
      <c r="F9" s="57" t="s">
        <v>78</v>
      </c>
      <c r="G9" s="57" t="s">
        <v>78</v>
      </c>
    </row>
    <row r="10" spans="2:7" ht="14.45" customHeight="1" x14ac:dyDescent="0.2">
      <c r="B10" s="56" t="s">
        <v>134</v>
      </c>
      <c r="C10" s="56" t="s">
        <v>135</v>
      </c>
      <c r="D10" s="57">
        <v>0.69</v>
      </c>
      <c r="E10" s="58" t="s">
        <v>97</v>
      </c>
      <c r="F10" s="57" t="s">
        <v>78</v>
      </c>
      <c r="G10" s="57" t="s">
        <v>78</v>
      </c>
    </row>
    <row r="11" spans="2:7" ht="14.45" customHeight="1" x14ac:dyDescent="0.2">
      <c r="B11" s="56" t="s">
        <v>158</v>
      </c>
      <c r="C11" s="56" t="s">
        <v>157</v>
      </c>
      <c r="D11" s="57">
        <v>0.9</v>
      </c>
      <c r="E11" s="58" t="s">
        <v>97</v>
      </c>
      <c r="F11" s="57" t="s">
        <v>78</v>
      </c>
      <c r="G11" s="57" t="s">
        <v>78</v>
      </c>
    </row>
    <row r="12" spans="2:7" ht="14.45" customHeight="1" x14ac:dyDescent="0.2">
      <c r="B12" s="56" t="s">
        <v>202</v>
      </c>
      <c r="C12" s="56" t="s">
        <v>192</v>
      </c>
      <c r="D12" s="57">
        <v>0.86</v>
      </c>
      <c r="E12" s="58" t="s">
        <v>97</v>
      </c>
      <c r="F12" s="57" t="s">
        <v>78</v>
      </c>
      <c r="G12" s="57" t="s">
        <v>78</v>
      </c>
    </row>
    <row r="13" spans="2:7" ht="14.45" customHeight="1" x14ac:dyDescent="0.2">
      <c r="B13" s="62" t="s">
        <v>32</v>
      </c>
      <c r="C13" s="62" t="s">
        <v>146</v>
      </c>
      <c r="D13" s="57">
        <v>1.27</v>
      </c>
      <c r="E13" s="58" t="s">
        <v>97</v>
      </c>
      <c r="F13" s="57">
        <v>1.2</v>
      </c>
      <c r="G13" s="57">
        <v>1.35</v>
      </c>
    </row>
    <row r="14" spans="2:7" ht="14.45" customHeight="1" x14ac:dyDescent="0.2">
      <c r="B14" s="62" t="s">
        <v>103</v>
      </c>
      <c r="C14" s="62" t="s">
        <v>221</v>
      </c>
      <c r="D14" s="57">
        <v>1.4</v>
      </c>
      <c r="E14" s="90" t="s">
        <v>97</v>
      </c>
      <c r="F14" s="57">
        <v>1.3</v>
      </c>
      <c r="G14" s="57">
        <v>1.4</v>
      </c>
    </row>
    <row r="15" spans="2:7" ht="14.45" customHeight="1" x14ac:dyDescent="0.2">
      <c r="B15" s="56" t="s">
        <v>101</v>
      </c>
      <c r="C15" s="56" t="s">
        <v>186</v>
      </c>
      <c r="D15" s="57">
        <v>0.51</v>
      </c>
      <c r="E15" s="58" t="s">
        <v>97</v>
      </c>
      <c r="F15" s="57" t="s">
        <v>78</v>
      </c>
      <c r="G15" s="57">
        <v>0.48</v>
      </c>
    </row>
    <row r="16" spans="2:7" ht="14.45" customHeight="1" x14ac:dyDescent="0.2">
      <c r="B16" s="151" t="s">
        <v>33</v>
      </c>
      <c r="C16" s="152"/>
      <c r="D16" s="152"/>
      <c r="E16" s="152"/>
      <c r="F16" s="152"/>
      <c r="G16" s="153"/>
    </row>
    <row r="17" spans="2:7" ht="14.45" customHeight="1" x14ac:dyDescent="0.2">
      <c r="B17" s="56" t="s">
        <v>105</v>
      </c>
      <c r="C17" s="56" t="s">
        <v>106</v>
      </c>
      <c r="D17" s="57">
        <v>8</v>
      </c>
      <c r="E17" s="58" t="s">
        <v>95</v>
      </c>
      <c r="F17" s="57" t="s">
        <v>78</v>
      </c>
      <c r="G17" s="57" t="s">
        <v>78</v>
      </c>
    </row>
    <row r="18" spans="2:7" ht="14.45" customHeight="1" x14ac:dyDescent="0.2">
      <c r="B18" s="62" t="s">
        <v>108</v>
      </c>
      <c r="C18" s="62" t="s">
        <v>147</v>
      </c>
      <c r="D18" s="57">
        <v>2.85</v>
      </c>
      <c r="E18" s="58" t="s">
        <v>97</v>
      </c>
      <c r="F18" s="57">
        <v>2.57</v>
      </c>
      <c r="G18" s="57">
        <v>2.98</v>
      </c>
    </row>
    <row r="19" spans="2:7" ht="14.45" customHeight="1" x14ac:dyDescent="0.2">
      <c r="B19" s="151" t="s">
        <v>37</v>
      </c>
      <c r="C19" s="152"/>
      <c r="D19" s="152"/>
      <c r="E19" s="152"/>
      <c r="F19" s="152"/>
      <c r="G19" s="153"/>
    </row>
    <row r="20" spans="2:7" ht="14.45" customHeight="1" x14ac:dyDescent="0.2">
      <c r="B20" s="56" t="s">
        <v>38</v>
      </c>
      <c r="C20" s="56" t="s">
        <v>39</v>
      </c>
      <c r="D20" s="57">
        <v>0.9</v>
      </c>
      <c r="E20" s="58" t="s">
        <v>95</v>
      </c>
      <c r="F20" s="57" t="s">
        <v>78</v>
      </c>
      <c r="G20" s="57" t="s">
        <v>78</v>
      </c>
    </row>
    <row r="21" spans="2:7" ht="14.45" customHeight="1" x14ac:dyDescent="0.2">
      <c r="B21" s="56" t="s">
        <v>85</v>
      </c>
      <c r="C21" s="56" t="s">
        <v>174</v>
      </c>
      <c r="D21" s="57">
        <v>1.7</v>
      </c>
      <c r="E21" s="58" t="s">
        <v>95</v>
      </c>
      <c r="F21" s="57" t="s">
        <v>78</v>
      </c>
      <c r="G21" s="57" t="s">
        <v>78</v>
      </c>
    </row>
    <row r="22" spans="2:7" ht="14.45" customHeight="1" x14ac:dyDescent="0.2">
      <c r="B22" s="56" t="s">
        <v>180</v>
      </c>
      <c r="C22" s="56" t="s">
        <v>198</v>
      </c>
      <c r="D22" s="57">
        <v>1.32</v>
      </c>
      <c r="E22" s="58" t="s">
        <v>95</v>
      </c>
      <c r="F22" s="57" t="s">
        <v>78</v>
      </c>
      <c r="G22" s="57" t="s">
        <v>78</v>
      </c>
    </row>
    <row r="23" spans="2:7" ht="14.45" customHeight="1" x14ac:dyDescent="0.2">
      <c r="B23" s="56" t="s">
        <v>114</v>
      </c>
      <c r="C23" s="56" t="s">
        <v>145</v>
      </c>
      <c r="D23" s="57">
        <v>4.62</v>
      </c>
      <c r="E23" s="58" t="s">
        <v>97</v>
      </c>
      <c r="F23" s="57">
        <v>4.51</v>
      </c>
      <c r="G23" s="57">
        <v>4.95</v>
      </c>
    </row>
    <row r="24" spans="2:7" ht="14.45" customHeight="1" x14ac:dyDescent="0.2">
      <c r="B24" s="62" t="s">
        <v>112</v>
      </c>
      <c r="C24" s="63" t="s">
        <v>199</v>
      </c>
      <c r="D24" s="57">
        <v>3.77</v>
      </c>
      <c r="E24" s="90" t="s">
        <v>97</v>
      </c>
      <c r="F24" s="57">
        <v>3.5</v>
      </c>
      <c r="G24" s="57">
        <v>3.77</v>
      </c>
    </row>
    <row r="25" spans="2:7" ht="14.45" customHeight="1" x14ac:dyDescent="0.2">
      <c r="B25" s="56" t="s">
        <v>45</v>
      </c>
      <c r="C25" s="56" t="s">
        <v>203</v>
      </c>
      <c r="D25" s="57">
        <v>2.76</v>
      </c>
      <c r="E25" s="90" t="s">
        <v>97</v>
      </c>
      <c r="F25" s="57">
        <v>2.76</v>
      </c>
      <c r="G25" s="57">
        <v>2.8</v>
      </c>
    </row>
    <row r="26" spans="2:7" ht="14.45" customHeight="1" x14ac:dyDescent="0.2">
      <c r="B26" s="56" t="s">
        <v>88</v>
      </c>
      <c r="C26" s="56" t="s">
        <v>156</v>
      </c>
      <c r="D26" s="57">
        <v>1.3</v>
      </c>
      <c r="E26" s="90" t="s">
        <v>97</v>
      </c>
      <c r="F26" s="57">
        <v>1.2</v>
      </c>
      <c r="G26" s="57">
        <v>1.3</v>
      </c>
    </row>
    <row r="27" spans="2:7" ht="14.45" customHeight="1" x14ac:dyDescent="0.2">
      <c r="B27" s="62" t="s">
        <v>207</v>
      </c>
      <c r="C27" s="63" t="s">
        <v>208</v>
      </c>
      <c r="D27" s="57">
        <v>0.65</v>
      </c>
      <c r="E27" s="58" t="s">
        <v>97</v>
      </c>
      <c r="F27" s="57">
        <v>0.65</v>
      </c>
      <c r="G27" s="57">
        <v>0.7</v>
      </c>
    </row>
    <row r="28" spans="2:7" ht="14.45" customHeight="1" x14ac:dyDescent="0.2">
      <c r="B28" s="56" t="s">
        <v>113</v>
      </c>
      <c r="C28" s="56" t="s">
        <v>193</v>
      </c>
      <c r="D28" s="57">
        <v>60</v>
      </c>
      <c r="E28" s="58" t="s">
        <v>97</v>
      </c>
      <c r="F28" s="57" t="s">
        <v>78</v>
      </c>
      <c r="G28" s="57" t="s">
        <v>78</v>
      </c>
    </row>
    <row r="29" spans="2:7" ht="14.45" customHeight="1" x14ac:dyDescent="0.2">
      <c r="B29" s="151" t="s">
        <v>139</v>
      </c>
      <c r="C29" s="152"/>
      <c r="D29" s="152"/>
      <c r="E29" s="152"/>
      <c r="F29" s="152"/>
      <c r="G29" s="153"/>
    </row>
    <row r="30" spans="2:7" ht="14.45" customHeight="1" x14ac:dyDescent="0.2">
      <c r="B30" s="56" t="s">
        <v>51</v>
      </c>
      <c r="C30" s="56" t="s">
        <v>52</v>
      </c>
      <c r="D30" s="57">
        <v>17.39</v>
      </c>
      <c r="E30" s="58" t="s">
        <v>95</v>
      </c>
      <c r="F30" s="57" t="s">
        <v>78</v>
      </c>
      <c r="G30" s="57" t="s">
        <v>78</v>
      </c>
    </row>
    <row r="31" spans="2:7" ht="14.45" customHeight="1" x14ac:dyDescent="0.2">
      <c r="B31" s="62" t="s">
        <v>56</v>
      </c>
      <c r="C31" s="63" t="s">
        <v>195</v>
      </c>
      <c r="D31" s="57">
        <v>4</v>
      </c>
      <c r="E31" s="58" t="s">
        <v>97</v>
      </c>
      <c r="F31" s="57">
        <v>3.75</v>
      </c>
      <c r="G31" s="57">
        <v>4.03</v>
      </c>
    </row>
    <row r="32" spans="2:7" ht="15.75" x14ac:dyDescent="0.2">
      <c r="B32" s="151" t="s">
        <v>119</v>
      </c>
      <c r="C32" s="152"/>
      <c r="D32" s="152"/>
      <c r="E32" s="152"/>
      <c r="F32" s="152"/>
      <c r="G32" s="153"/>
    </row>
    <row r="33" spans="2:7" ht="15.75" x14ac:dyDescent="0.2">
      <c r="B33" s="62" t="s">
        <v>123</v>
      </c>
      <c r="C33" s="62" t="s">
        <v>173</v>
      </c>
      <c r="D33" s="57">
        <v>0.85</v>
      </c>
      <c r="E33" s="94" t="s">
        <v>97</v>
      </c>
      <c r="F33" s="57" t="s">
        <v>78</v>
      </c>
      <c r="G33" s="57" t="s">
        <v>78</v>
      </c>
    </row>
    <row r="34" spans="2:7" ht="15.75" x14ac:dyDescent="0.2">
      <c r="B34" s="62" t="s">
        <v>163</v>
      </c>
      <c r="C34" s="62" t="s">
        <v>213</v>
      </c>
      <c r="D34" s="57">
        <v>24</v>
      </c>
      <c r="E34" s="94" t="s">
        <v>97</v>
      </c>
      <c r="F34" s="57">
        <v>22.5</v>
      </c>
      <c r="G34" s="57">
        <v>25</v>
      </c>
    </row>
    <row r="35" spans="2:7" ht="15.75" x14ac:dyDescent="0.2">
      <c r="B35" s="62" t="s">
        <v>121</v>
      </c>
      <c r="C35" s="62" t="s">
        <v>215</v>
      </c>
      <c r="D35" s="57">
        <v>8</v>
      </c>
      <c r="E35" s="94" t="s">
        <v>97</v>
      </c>
      <c r="F35" s="57">
        <v>8</v>
      </c>
      <c r="G35" s="57">
        <v>8.1</v>
      </c>
    </row>
  </sheetData>
  <mergeCells count="7">
    <mergeCell ref="B32:G32"/>
    <mergeCell ref="B29:G29"/>
    <mergeCell ref="B1:G1"/>
    <mergeCell ref="B7:G7"/>
    <mergeCell ref="B16:G16"/>
    <mergeCell ref="B19:G19"/>
    <mergeCell ref="B3:G3"/>
  </mergeCells>
  <pageMargins left="0.70866141732283472" right="0" top="0.74803149606299213" bottom="0.74803149606299213" header="0" footer="0"/>
  <pageSetup scale="90" orientation="portrait" verticalDpi="15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workbookViewId="0">
      <selection activeCell="K25" sqref="K25"/>
    </sheetView>
  </sheetViews>
  <sheetFormatPr defaultColWidth="18.625" defaultRowHeight="14.25" x14ac:dyDescent="0.2"/>
  <cols>
    <col min="1" max="1" width="1.25" customWidth="1"/>
    <col min="2" max="2" width="28.75" customWidth="1"/>
    <col min="3" max="3" width="11" customWidth="1"/>
    <col min="4" max="4" width="12.75" customWidth="1"/>
    <col min="5" max="5" width="13.125" customWidth="1"/>
    <col min="6" max="6" width="35.125" customWidth="1"/>
    <col min="7" max="7" width="13.875" customWidth="1"/>
    <col min="8" max="8" width="11.25" customWidth="1"/>
    <col min="9" max="9" width="12.375" customWidth="1"/>
  </cols>
  <sheetData>
    <row r="1" spans="2:9" ht="17.100000000000001" customHeight="1" x14ac:dyDescent="0.2">
      <c r="B1" s="182" t="s">
        <v>239</v>
      </c>
      <c r="C1" s="183"/>
      <c r="D1" s="183"/>
      <c r="E1" s="183"/>
      <c r="F1" s="183"/>
      <c r="G1" s="183"/>
      <c r="H1" s="184"/>
    </row>
    <row r="2" spans="2:9" ht="33.75" customHeight="1" x14ac:dyDescent="0.2">
      <c r="B2" s="17" t="s">
        <v>61</v>
      </c>
      <c r="C2" s="17" t="s">
        <v>70</v>
      </c>
      <c r="D2" s="17" t="s">
        <v>71</v>
      </c>
      <c r="E2" s="17" t="s">
        <v>72</v>
      </c>
      <c r="F2" s="17" t="s">
        <v>73</v>
      </c>
      <c r="G2" s="17" t="s">
        <v>74</v>
      </c>
      <c r="H2" s="17" t="s">
        <v>75</v>
      </c>
      <c r="I2" s="17" t="s">
        <v>76</v>
      </c>
    </row>
    <row r="3" spans="2:9" ht="17.100000000000001" customHeight="1" x14ac:dyDescent="0.2">
      <c r="B3" s="164" t="s">
        <v>124</v>
      </c>
      <c r="C3" s="166">
        <v>1.35</v>
      </c>
      <c r="D3" s="156">
        <v>40678</v>
      </c>
      <c r="E3" s="16">
        <v>40685</v>
      </c>
      <c r="F3" s="15" t="s">
        <v>201</v>
      </c>
      <c r="G3" s="177" t="s">
        <v>129</v>
      </c>
      <c r="H3" s="177" t="s">
        <v>129</v>
      </c>
      <c r="I3" s="177" t="s">
        <v>129</v>
      </c>
    </row>
    <row r="4" spans="2:9" ht="17.100000000000001" customHeight="1" x14ac:dyDescent="0.2">
      <c r="B4" s="172"/>
      <c r="C4" s="173"/>
      <c r="D4" s="174"/>
      <c r="E4" s="14">
        <v>40973</v>
      </c>
      <c r="F4" s="13" t="s">
        <v>77</v>
      </c>
      <c r="G4" s="185"/>
      <c r="H4" s="185"/>
      <c r="I4" s="185"/>
    </row>
    <row r="5" spans="2:9" ht="17.100000000000001" customHeight="1" x14ac:dyDescent="0.2">
      <c r="B5" s="165"/>
      <c r="C5" s="167"/>
      <c r="D5" s="157"/>
      <c r="E5" s="12"/>
      <c r="F5" s="11" t="s">
        <v>132</v>
      </c>
      <c r="G5" s="179"/>
      <c r="H5" s="179"/>
      <c r="I5" s="179"/>
    </row>
    <row r="6" spans="2:9" ht="17.100000000000001" customHeight="1" x14ac:dyDescent="0.2">
      <c r="B6" s="164" t="s">
        <v>27</v>
      </c>
      <c r="C6" s="166">
        <v>0.85</v>
      </c>
      <c r="D6" s="156">
        <v>40682</v>
      </c>
      <c r="E6" s="44">
        <v>40689</v>
      </c>
      <c r="F6" s="160" t="s">
        <v>77</v>
      </c>
      <c r="G6" s="160" t="s">
        <v>228</v>
      </c>
      <c r="H6" s="158">
        <v>2</v>
      </c>
      <c r="I6" s="177" t="s">
        <v>129</v>
      </c>
    </row>
    <row r="7" spans="2:9" ht="17.100000000000001" customHeight="1" x14ac:dyDescent="0.2">
      <c r="B7" s="165"/>
      <c r="C7" s="167"/>
      <c r="D7" s="157"/>
      <c r="E7" s="45">
        <v>41011</v>
      </c>
      <c r="F7" s="161"/>
      <c r="G7" s="161"/>
      <c r="H7" s="159"/>
      <c r="I7" s="179"/>
    </row>
    <row r="8" spans="2:9" ht="12" customHeight="1" x14ac:dyDescent="0.2">
      <c r="B8" s="164" t="s">
        <v>99</v>
      </c>
      <c r="C8" s="166">
        <v>1.29</v>
      </c>
      <c r="D8" s="156">
        <v>40960</v>
      </c>
      <c r="E8" s="156">
        <v>40967</v>
      </c>
      <c r="F8" s="15" t="s">
        <v>201</v>
      </c>
      <c r="G8" s="7"/>
      <c r="H8" s="158" t="s">
        <v>129</v>
      </c>
      <c r="I8" s="158" t="s">
        <v>129</v>
      </c>
    </row>
    <row r="9" spans="2:9" ht="13.5" customHeight="1" x14ac:dyDescent="0.2">
      <c r="B9" s="172"/>
      <c r="C9" s="173"/>
      <c r="D9" s="174"/>
      <c r="E9" s="174"/>
      <c r="F9" s="13" t="s">
        <v>132</v>
      </c>
      <c r="G9" s="7" t="s">
        <v>137</v>
      </c>
      <c r="H9" s="175"/>
      <c r="I9" s="175"/>
    </row>
    <row r="10" spans="2:9" ht="15" customHeight="1" x14ac:dyDescent="0.2">
      <c r="B10" s="165"/>
      <c r="C10" s="167"/>
      <c r="D10" s="157"/>
      <c r="E10" s="157"/>
      <c r="F10" s="11" t="s">
        <v>216</v>
      </c>
      <c r="G10" s="7" t="s">
        <v>138</v>
      </c>
      <c r="H10" s="159"/>
      <c r="I10" s="159"/>
    </row>
    <row r="11" spans="2:9" ht="15" customHeight="1" x14ac:dyDescent="0.2">
      <c r="B11" s="6" t="s">
        <v>155</v>
      </c>
      <c r="C11" s="5">
        <v>0.75</v>
      </c>
      <c r="D11" s="4">
        <v>40976</v>
      </c>
      <c r="E11" s="4">
        <v>40983</v>
      </c>
      <c r="F11" s="10" t="s">
        <v>77</v>
      </c>
      <c r="G11" s="3" t="s">
        <v>137</v>
      </c>
      <c r="H11" s="40" t="s">
        <v>129</v>
      </c>
      <c r="I11" s="8" t="s">
        <v>129</v>
      </c>
    </row>
    <row r="12" spans="2:9" ht="15" customHeight="1" x14ac:dyDescent="0.2">
      <c r="B12" s="164" t="s">
        <v>80</v>
      </c>
      <c r="C12" s="166">
        <v>2.04</v>
      </c>
      <c r="D12" s="156">
        <v>41007</v>
      </c>
      <c r="E12" s="156">
        <v>41014</v>
      </c>
      <c r="F12" s="34" t="s">
        <v>201</v>
      </c>
      <c r="G12" s="37"/>
      <c r="H12" s="42"/>
      <c r="I12" s="177" t="s">
        <v>129</v>
      </c>
    </row>
    <row r="13" spans="2:9" ht="15" customHeight="1" x14ac:dyDescent="0.2">
      <c r="B13" s="172"/>
      <c r="C13" s="173"/>
      <c r="D13" s="174"/>
      <c r="E13" s="174"/>
      <c r="F13" s="35" t="s">
        <v>77</v>
      </c>
      <c r="G13" s="41" t="s">
        <v>137</v>
      </c>
      <c r="H13" s="39">
        <v>0.05</v>
      </c>
      <c r="I13" s="178"/>
    </row>
    <row r="14" spans="2:9" ht="15" customHeight="1" x14ac:dyDescent="0.2">
      <c r="B14" s="165"/>
      <c r="C14" s="167"/>
      <c r="D14" s="157"/>
      <c r="E14" s="157"/>
      <c r="F14" s="36" t="s">
        <v>132</v>
      </c>
      <c r="G14" s="50" t="s">
        <v>138</v>
      </c>
      <c r="H14" s="38">
        <v>0.2</v>
      </c>
      <c r="I14" s="179"/>
    </row>
    <row r="15" spans="2:9" ht="15" customHeight="1" x14ac:dyDescent="0.2">
      <c r="B15" s="164" t="s">
        <v>128</v>
      </c>
      <c r="C15" s="166">
        <v>1.81</v>
      </c>
      <c r="D15" s="156">
        <v>41022</v>
      </c>
      <c r="E15" s="156">
        <v>41029</v>
      </c>
      <c r="F15" s="47" t="s">
        <v>201</v>
      </c>
      <c r="G15" s="51"/>
      <c r="H15" s="51"/>
      <c r="I15" s="177" t="s">
        <v>129</v>
      </c>
    </row>
    <row r="16" spans="2:9" ht="15" customHeight="1" x14ac:dyDescent="0.2">
      <c r="B16" s="172"/>
      <c r="C16" s="173"/>
      <c r="D16" s="174"/>
      <c r="E16" s="174"/>
      <c r="F16" s="48" t="s">
        <v>77</v>
      </c>
      <c r="G16" s="51" t="s">
        <v>138</v>
      </c>
      <c r="H16" s="51">
        <v>0.25</v>
      </c>
      <c r="I16" s="178"/>
    </row>
    <row r="17" spans="2:9" ht="15" customHeight="1" x14ac:dyDescent="0.2">
      <c r="B17" s="165"/>
      <c r="C17" s="167"/>
      <c r="D17" s="157"/>
      <c r="E17" s="157"/>
      <c r="F17" s="49" t="s">
        <v>132</v>
      </c>
      <c r="G17" s="41" t="s">
        <v>137</v>
      </c>
      <c r="H17" s="51">
        <v>0.25</v>
      </c>
      <c r="I17" s="179"/>
    </row>
    <row r="18" spans="2:9" ht="17.100000000000001" customHeight="1" x14ac:dyDescent="0.2">
      <c r="B18" s="164" t="s">
        <v>100</v>
      </c>
      <c r="C18" s="166">
        <v>2.2000000000000002</v>
      </c>
      <c r="D18" s="156">
        <v>40861</v>
      </c>
      <c r="E18" s="156">
        <v>40868</v>
      </c>
      <c r="F18" s="15" t="s">
        <v>201</v>
      </c>
      <c r="G18" s="9" t="s">
        <v>137</v>
      </c>
      <c r="H18" s="2">
        <v>0.1355555</v>
      </c>
      <c r="I18" s="160" t="s">
        <v>78</v>
      </c>
    </row>
    <row r="19" spans="2:9" ht="17.100000000000001" customHeight="1" x14ac:dyDescent="0.2">
      <c r="B19" s="172"/>
      <c r="C19" s="173"/>
      <c r="D19" s="174"/>
      <c r="E19" s="174"/>
      <c r="F19" s="13" t="s">
        <v>132</v>
      </c>
      <c r="G19" s="7" t="s">
        <v>138</v>
      </c>
      <c r="H19" s="7">
        <v>0.2</v>
      </c>
      <c r="I19" s="171"/>
    </row>
    <row r="20" spans="2:9" ht="17.100000000000001" customHeight="1" x14ac:dyDescent="0.2">
      <c r="B20" s="165"/>
      <c r="C20" s="167"/>
      <c r="D20" s="157"/>
      <c r="E20" s="157"/>
      <c r="F20" s="11" t="s">
        <v>77</v>
      </c>
      <c r="G20" s="1"/>
      <c r="H20" s="1"/>
      <c r="I20" s="161"/>
    </row>
    <row r="21" spans="2:9" ht="17.100000000000001" customHeight="1" x14ac:dyDescent="0.2">
      <c r="B21" s="164" t="s">
        <v>109</v>
      </c>
      <c r="C21" s="166">
        <v>14.04</v>
      </c>
      <c r="D21" s="156">
        <v>41034</v>
      </c>
      <c r="E21" s="156">
        <v>41041</v>
      </c>
      <c r="F21" s="66" t="s">
        <v>201</v>
      </c>
      <c r="G21" s="158" t="s">
        <v>138</v>
      </c>
      <c r="H21" s="168">
        <v>0.42857139999999999</v>
      </c>
      <c r="I21" s="160" t="s">
        <v>78</v>
      </c>
    </row>
    <row r="22" spans="2:9" ht="17.100000000000001" customHeight="1" x14ac:dyDescent="0.2">
      <c r="B22" s="172"/>
      <c r="C22" s="173"/>
      <c r="D22" s="174"/>
      <c r="E22" s="174"/>
      <c r="F22" s="67" t="s">
        <v>132</v>
      </c>
      <c r="G22" s="175"/>
      <c r="H22" s="169"/>
      <c r="I22" s="171"/>
    </row>
    <row r="23" spans="2:9" ht="17.100000000000001" customHeight="1" x14ac:dyDescent="0.2">
      <c r="B23" s="165"/>
      <c r="C23" s="167"/>
      <c r="D23" s="157"/>
      <c r="E23" s="157"/>
      <c r="F23" s="68" t="s">
        <v>77</v>
      </c>
      <c r="G23" s="159"/>
      <c r="H23" s="170"/>
      <c r="I23" s="161"/>
    </row>
    <row r="24" spans="2:9" ht="17.100000000000001" customHeight="1" x14ac:dyDescent="0.2">
      <c r="B24" s="164" t="s">
        <v>44</v>
      </c>
      <c r="C24" s="166">
        <v>3.93</v>
      </c>
      <c r="D24" s="156">
        <v>40822</v>
      </c>
      <c r="E24" s="156">
        <v>40829</v>
      </c>
      <c r="F24" s="15" t="s">
        <v>201</v>
      </c>
      <c r="G24" s="155" t="s">
        <v>137</v>
      </c>
      <c r="H24" s="158">
        <v>1</v>
      </c>
      <c r="I24" s="155" t="s">
        <v>78</v>
      </c>
    </row>
    <row r="25" spans="2:9" ht="17.100000000000001" customHeight="1" x14ac:dyDescent="0.2">
      <c r="B25" s="165"/>
      <c r="C25" s="167"/>
      <c r="D25" s="157"/>
      <c r="E25" s="157"/>
      <c r="F25" s="13" t="s">
        <v>77</v>
      </c>
      <c r="G25" s="155"/>
      <c r="H25" s="161"/>
      <c r="I25" s="155"/>
    </row>
    <row r="26" spans="2:9" ht="17.100000000000001" customHeight="1" x14ac:dyDescent="0.2">
      <c r="B26" s="180" t="s">
        <v>41</v>
      </c>
      <c r="C26" s="166">
        <v>0.57999999999999996</v>
      </c>
      <c r="D26" s="156">
        <v>40912</v>
      </c>
      <c r="E26" s="156">
        <v>40875</v>
      </c>
      <c r="F26" s="15" t="s">
        <v>201</v>
      </c>
      <c r="G26" s="160" t="s">
        <v>137</v>
      </c>
      <c r="H26" s="158">
        <v>0.15</v>
      </c>
      <c r="I26" s="155" t="s">
        <v>78</v>
      </c>
    </row>
    <row r="27" spans="2:9" ht="17.100000000000001" customHeight="1" x14ac:dyDescent="0.2">
      <c r="B27" s="181"/>
      <c r="C27" s="167"/>
      <c r="D27" s="157"/>
      <c r="E27" s="157"/>
      <c r="F27" s="11" t="s">
        <v>77</v>
      </c>
      <c r="G27" s="161"/>
      <c r="H27" s="159"/>
      <c r="I27" s="155"/>
    </row>
    <row r="28" spans="2:9" ht="17.100000000000001" customHeight="1" x14ac:dyDescent="0.2">
      <c r="B28" s="164" t="s">
        <v>43</v>
      </c>
      <c r="C28" s="166">
        <v>0.67</v>
      </c>
      <c r="D28" s="156">
        <v>41036</v>
      </c>
      <c r="E28" s="156">
        <v>41043</v>
      </c>
      <c r="F28" s="69" t="s">
        <v>201</v>
      </c>
      <c r="G28" s="158" t="s">
        <v>137</v>
      </c>
      <c r="H28" s="158">
        <v>0.5</v>
      </c>
      <c r="I28" s="160" t="s">
        <v>78</v>
      </c>
    </row>
    <row r="29" spans="2:9" ht="17.100000000000001" customHeight="1" x14ac:dyDescent="0.2">
      <c r="B29" s="165"/>
      <c r="C29" s="167"/>
      <c r="D29" s="157"/>
      <c r="E29" s="157"/>
      <c r="F29" s="70" t="s">
        <v>77</v>
      </c>
      <c r="G29" s="159"/>
      <c r="H29" s="159"/>
      <c r="I29" s="161"/>
    </row>
    <row r="30" spans="2:9" ht="17.100000000000001" customHeight="1" x14ac:dyDescent="0.2">
      <c r="B30" s="164" t="s">
        <v>51</v>
      </c>
      <c r="C30" s="166">
        <v>17.39</v>
      </c>
      <c r="D30" s="162" t="s">
        <v>233</v>
      </c>
      <c r="E30" s="156">
        <v>41037</v>
      </c>
      <c r="F30" s="73" t="s">
        <v>201</v>
      </c>
      <c r="G30" s="155" t="s">
        <v>78</v>
      </c>
      <c r="H30" s="155" t="s">
        <v>78</v>
      </c>
      <c r="I30" s="155" t="s">
        <v>78</v>
      </c>
    </row>
    <row r="31" spans="2:9" ht="17.100000000000001" customHeight="1" x14ac:dyDescent="0.2">
      <c r="B31" s="165"/>
      <c r="C31" s="167"/>
      <c r="D31" s="163"/>
      <c r="E31" s="157"/>
      <c r="F31" s="74" t="s">
        <v>234</v>
      </c>
      <c r="G31" s="155"/>
      <c r="H31" s="155"/>
      <c r="I31" s="155"/>
    </row>
    <row r="32" spans="2:9" x14ac:dyDescent="0.2">
      <c r="B32" s="164" t="s">
        <v>120</v>
      </c>
      <c r="C32" s="166">
        <v>3.96</v>
      </c>
      <c r="D32" s="156">
        <v>41029</v>
      </c>
      <c r="E32" s="156">
        <v>41036</v>
      </c>
      <c r="F32" s="59" t="s">
        <v>201</v>
      </c>
      <c r="G32" s="158" t="s">
        <v>138</v>
      </c>
      <c r="H32" s="160" t="s">
        <v>78</v>
      </c>
      <c r="I32" s="176">
        <v>41045</v>
      </c>
    </row>
    <row r="33" spans="2:9" x14ac:dyDescent="0.2">
      <c r="B33" s="172"/>
      <c r="C33" s="173"/>
      <c r="D33" s="174"/>
      <c r="E33" s="174"/>
      <c r="F33" s="60" t="s">
        <v>77</v>
      </c>
      <c r="G33" s="175"/>
      <c r="H33" s="171"/>
      <c r="I33" s="171"/>
    </row>
    <row r="34" spans="2:9" x14ac:dyDescent="0.2">
      <c r="B34" s="165"/>
      <c r="C34" s="167"/>
      <c r="D34" s="157"/>
      <c r="E34" s="157"/>
      <c r="F34" s="61" t="s">
        <v>132</v>
      </c>
      <c r="G34" s="159"/>
      <c r="H34" s="161"/>
      <c r="I34" s="161"/>
    </row>
  </sheetData>
  <mergeCells count="77">
    <mergeCell ref="D28:D29"/>
    <mergeCell ref="C28:C29"/>
    <mergeCell ref="B28:B29"/>
    <mergeCell ref="I3:I5"/>
    <mergeCell ref="I8:I10"/>
    <mergeCell ref="H8:H10"/>
    <mergeCell ref="B8:B10"/>
    <mergeCell ref="C8:C10"/>
    <mergeCell ref="D8:D10"/>
    <mergeCell ref="E8:E10"/>
    <mergeCell ref="G6:G7"/>
    <mergeCell ref="H6:H7"/>
    <mergeCell ref="B6:B7"/>
    <mergeCell ref="C6:C7"/>
    <mergeCell ref="D6:D7"/>
    <mergeCell ref="F6:F7"/>
    <mergeCell ref="I6:I7"/>
    <mergeCell ref="B1:H1"/>
    <mergeCell ref="B3:B5"/>
    <mergeCell ref="D3:D5"/>
    <mergeCell ref="C3:C5"/>
    <mergeCell ref="G3:G5"/>
    <mergeCell ref="H3:H5"/>
    <mergeCell ref="B24:B25"/>
    <mergeCell ref="G24:G25"/>
    <mergeCell ref="H24:H25"/>
    <mergeCell ref="I24:I25"/>
    <mergeCell ref="E24:E25"/>
    <mergeCell ref="D24:D25"/>
    <mergeCell ref="C24:C25"/>
    <mergeCell ref="H26:H27"/>
    <mergeCell ref="I26:I27"/>
    <mergeCell ref="B26:B27"/>
    <mergeCell ref="C26:C27"/>
    <mergeCell ref="D26:D27"/>
    <mergeCell ref="E26:E27"/>
    <mergeCell ref="G26:G27"/>
    <mergeCell ref="I18:I20"/>
    <mergeCell ref="B18:B20"/>
    <mergeCell ref="C18:C20"/>
    <mergeCell ref="D18:D20"/>
    <mergeCell ref="E18:E20"/>
    <mergeCell ref="I12:I14"/>
    <mergeCell ref="E12:E14"/>
    <mergeCell ref="D12:D14"/>
    <mergeCell ref="C12:C14"/>
    <mergeCell ref="B12:B14"/>
    <mergeCell ref="B15:B17"/>
    <mergeCell ref="C15:C17"/>
    <mergeCell ref="D15:D17"/>
    <mergeCell ref="E15:E17"/>
    <mergeCell ref="I15:I17"/>
    <mergeCell ref="H32:H34"/>
    <mergeCell ref="I32:I34"/>
    <mergeCell ref="B32:B34"/>
    <mergeCell ref="C32:C34"/>
    <mergeCell ref="D32:D34"/>
    <mergeCell ref="E32:E34"/>
    <mergeCell ref="G32:G34"/>
    <mergeCell ref="H21:H23"/>
    <mergeCell ref="I21:I23"/>
    <mergeCell ref="B21:B23"/>
    <mergeCell ref="C21:C23"/>
    <mergeCell ref="D21:D23"/>
    <mergeCell ref="E21:E23"/>
    <mergeCell ref="G21:G23"/>
    <mergeCell ref="D30:D31"/>
    <mergeCell ref="B30:B31"/>
    <mergeCell ref="C30:C31"/>
    <mergeCell ref="G30:G31"/>
    <mergeCell ref="H30:H31"/>
    <mergeCell ref="I30:I31"/>
    <mergeCell ref="E30:E31"/>
    <mergeCell ref="G28:G29"/>
    <mergeCell ref="H28:H29"/>
    <mergeCell ref="I28:I29"/>
    <mergeCell ref="E28:E29"/>
  </mergeCells>
  <pageMargins left="0" right="0" top="0" bottom="0" header="0" footer="0"/>
  <pageSetup scale="85" orientation="landscape" verticalDpi="15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topLeftCell="A10" zoomScale="110" zoomScaleNormal="110" workbookViewId="0">
      <selection activeCell="O44" sqref="O44"/>
    </sheetView>
  </sheetViews>
  <sheetFormatPr defaultRowHeight="14.25" x14ac:dyDescent="0.2"/>
  <sheetData>
    <row r="1" spans="1:11" ht="14.25" customHeight="1" x14ac:dyDescent="0.2">
      <c r="A1" s="186" t="s">
        <v>240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pans="1:11" ht="14.25" customHeight="1" x14ac:dyDescent="0.2">
      <c r="A2" s="186"/>
      <c r="B2" s="186"/>
      <c r="C2" s="186"/>
      <c r="D2" s="186"/>
      <c r="E2" s="186"/>
      <c r="F2" s="186"/>
      <c r="G2" s="186"/>
      <c r="H2" s="186"/>
      <c r="I2" s="186"/>
      <c r="J2" s="186"/>
      <c r="K2" s="186"/>
    </row>
  </sheetData>
  <mergeCells count="1">
    <mergeCell ref="A1:K2"/>
  </mergeCells>
  <pageMargins left="0" right="0" top="0" bottom="0" header="0" footer="0"/>
  <pageSetup paperSize="9" scale="95" orientation="portrait" verticalDpi="15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Bulletin</vt:lpstr>
      <vt:lpstr>Non Iraqis</vt:lpstr>
      <vt:lpstr>Non trading</vt:lpstr>
      <vt:lpstr>News</vt:lpstr>
      <vt:lpstr>Chart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m3tz</dc:creator>
  <cp:lastModifiedBy>Rana</cp:lastModifiedBy>
  <cp:lastPrinted>2012-04-10T10:21:46Z</cp:lastPrinted>
  <dcterms:created xsi:type="dcterms:W3CDTF">2010-10-06T05:28:12Z</dcterms:created>
  <dcterms:modified xsi:type="dcterms:W3CDTF">2012-05-14T10:55:26Z</dcterms:modified>
</cp:coreProperties>
</file>