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785" windowWidth="15600" windowHeight="10020" tabRatio="761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32" i="6" l="1"/>
  <c r="E32" i="6"/>
  <c r="D32" i="6"/>
  <c r="D31" i="6"/>
  <c r="E31" i="6"/>
  <c r="F31" i="6"/>
  <c r="D28" i="6"/>
  <c r="E28" i="6"/>
  <c r="F28" i="6"/>
  <c r="D25" i="6"/>
  <c r="E25" i="6"/>
  <c r="F25" i="6"/>
  <c r="F19" i="6"/>
  <c r="E19" i="6"/>
  <c r="D19" i="6"/>
  <c r="D18" i="6"/>
  <c r="E18" i="6"/>
  <c r="F18" i="6"/>
  <c r="D15" i="6"/>
  <c r="E15" i="6"/>
  <c r="F15" i="6"/>
  <c r="D12" i="6"/>
  <c r="E12" i="6"/>
  <c r="F12" i="6"/>
  <c r="C8" i="5"/>
  <c r="C7" i="5"/>
  <c r="C6" i="5"/>
  <c r="N76" i="5"/>
  <c r="M76" i="5"/>
  <c r="L76" i="5"/>
</calcChain>
</file>

<file path=xl/sharedStrings.xml><?xml version="1.0" encoding="utf-8"?>
<sst xmlns="http://schemas.openxmlformats.org/spreadsheetml/2006/main" count="430" uniqueCount="251">
  <si>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</si>
  <si>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</si>
  <si>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</si>
  <si>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</si>
  <si>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</si>
  <si>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</si>
  <si>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</si>
  <si>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</si>
  <si>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</si>
  <si>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</si>
  <si>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</si>
  <si>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</si>
  <si>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</si>
  <si>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</si>
  <si>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</si>
  <si>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</si>
  <si>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</si>
  <si>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</si>
  <si>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</si>
  <si>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</si>
  <si>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</si>
  <si>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</si>
  <si>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</si>
  <si>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</si>
  <si>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</si>
  <si>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</si>
  <si>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</si>
  <si>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</si>
  <si>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</si>
  <si>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</si>
  <si>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</si>
  <si>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</si>
  <si>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</si>
  <si>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</si>
  <si>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</si>
  <si>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</si>
  <si>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</si>
  <si>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</si>
  <si>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</si>
  <si>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</si>
  <si>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</si>
  <si>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</si>
  <si>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</si>
  <si>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</si>
  <si>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</si>
  <si>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</si>
  <si>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</si>
  <si>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</si>
  <si>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</si>
  <si>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</si>
  <si>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</si>
  <si>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</si>
  <si>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</si>
  <si>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</si>
  <si>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</si>
  <si>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</si>
  <si>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</si>
  <si>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</si>
  <si>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</si>
  <si>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</si>
  <si>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</si>
  <si>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</si>
  <si>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</si>
  <si>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</si>
  <si>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</si>
  <si>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</si>
  <si>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</si>
  <si>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</si>
  <si>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</si>
  <si>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</si>
  <si>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</si>
  <si>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</si>
  <si>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</si>
  <si>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</si>
  <si>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</si>
  <si>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</si>
  <si>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</si>
  <si>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</si>
  <si>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</si>
  <si>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</si>
  <si>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</si>
  <si>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</si>
  <si>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</si>
  <si>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</si>
  <si>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</si>
  <si>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</si>
  <si>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</si>
  <si>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</si>
  <si>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</si>
  <si>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</si>
  <si>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</si>
  <si>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</si>
  <si>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</si>
  <si>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</si>
  <si>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</si>
  <si>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</si>
  <si>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</si>
  <si>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</si>
  <si>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</si>
  <si>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</si>
  <si>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</si>
  <si>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</si>
  <si>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</si>
  <si>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</si>
  <si>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</si>
  <si>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</si>
  <si>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</si>
  <si>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</si>
  <si>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</si>
  <si>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</si>
  <si>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</si>
  <si>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</si>
  <si>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</si>
  <si>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</si>
  <si>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</si>
  <si>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</si>
  <si>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</si>
  <si>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</si>
  <si>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</si>
  <si>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</si>
  <si>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</si>
  <si>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</si>
  <si>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</si>
  <si>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</si>
  <si>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</si>
  <si>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</si>
  <si>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</si>
  <si>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</si>
  <si>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</si>
  <si>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</si>
  <si>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</si>
  <si>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</si>
  <si>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</si>
  <si>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</si>
  <si>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</si>
  <si>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</si>
  <si>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</si>
  <si>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</si>
  <si>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</si>
  <si>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</si>
  <si>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</si>
  <si>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</si>
  <si>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</si>
  <si>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</si>
  <si>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</si>
  <si>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</si>
  <si>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</si>
  <si>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</si>
  <si>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</si>
  <si>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</si>
  <si>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</si>
  <si>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</si>
  <si>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</si>
  <si>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</si>
  <si>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</si>
  <si>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</si>
  <si>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</si>
  <si>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</si>
  <si>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</si>
  <si>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</si>
  <si>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</si>
  <si>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</si>
  <si>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</si>
  <si>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</si>
  <si>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</si>
  <si>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</si>
  <si>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</si>
  <si>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</si>
  <si>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</si>
  <si>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</si>
  <si>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</si>
  <si>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</si>
  <si>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</si>
  <si>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</si>
  <si>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</si>
  <si>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</si>
  <si>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</si>
  <si>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</si>
  <si>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</si>
  <si>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</si>
  <si>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</si>
  <si>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</si>
  <si>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</si>
  <si>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</si>
  <si>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</si>
  <si>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</si>
  <si>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</si>
  <si>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</si>
  <si>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</si>
  <si>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</si>
  <si>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</si>
  <si>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</si>
  <si>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</si>
  <si>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</si>
  <si>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</si>
  <si>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</si>
  <si>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</si>
  <si>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</si>
  <si>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</si>
  <si>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</si>
  <si>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</si>
  <si>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</si>
  <si>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</si>
  <si>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</si>
  <si>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</si>
  <si>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</si>
  <si>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</si>
  <si>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</si>
  <si>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</si>
  <si>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</si>
  <si>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</si>
  <si>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</si>
  <si>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</si>
  <si>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</si>
  <si>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AIPM</t>
  </si>
  <si>
    <t>AIRP</t>
  </si>
  <si>
    <t>increasing in capital Company(150 billion)</t>
  </si>
  <si>
    <t>BASH</t>
  </si>
  <si>
    <t>Union Bank Of Iraq</t>
  </si>
  <si>
    <t>BUOI</t>
  </si>
  <si>
    <t>Buy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</si>
  <si>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</si>
  <si>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</si>
  <si>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</si>
  <si>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</si>
  <si>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</si>
  <si>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</si>
  <si>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</si>
  <si>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</si>
  <si>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</si>
  <si>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</si>
  <si>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</si>
  <si>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Sell</t>
  </si>
  <si>
    <t>SBMC</t>
  </si>
  <si>
    <t>Stop trading from ISC</t>
  </si>
  <si>
    <t>Election New Board</t>
  </si>
  <si>
    <t>Total of Hotels sector</t>
  </si>
  <si>
    <t>AgricultureSector</t>
  </si>
  <si>
    <t>Electronic Trading Session Thursday 10/5/2012</t>
  </si>
  <si>
    <t>Non Iraqi's  Bulletin Thursday 10/5/2012</t>
  </si>
  <si>
    <t xml:space="preserve"> Non Trading Companies in Iraq Stock Exchange for Thursday 10/5/2012</t>
  </si>
  <si>
    <t>Bulletin News for listed companies in Iraq Stock Exchange for Thursday 10/5/2012</t>
  </si>
  <si>
    <t xml:space="preserve">IRAQ STOCK EXCHANGE THURSDAY SESSION  10/5/2012 </t>
  </si>
  <si>
    <t>InvestmentSector</t>
  </si>
  <si>
    <t>Baghdad Motor cars Servicing</t>
  </si>
  <si>
    <t>Gulf Insurance and Reinsurance</t>
  </si>
  <si>
    <t>Middle East for Production-Fish</t>
  </si>
  <si>
    <t>North Bank</t>
  </si>
  <si>
    <t>Iraqi product &amp;marketing Meat</t>
  </si>
  <si>
    <t>Investment Bank of Iraq</t>
  </si>
  <si>
    <t xml:space="preserve"> ISX price Index was about (117.400) point  which increase about (0.01%)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</si>
</sst>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6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6"/>
      <color rgb="FF002060"/>
      <name val="Arial"/>
      <family val="2"/>
      <scheme val="minor"/>
    </font>
    <font>
      <sz val="10"/>
      <name val="Arial"/>
      <family val="2"/>
    </font>
    <font>
      <b/>
      <sz val="12"/>
      <color rgb="FF00B050"/>
      <name val="Arial"/>
      <family val="2"/>
      <scheme val="minor"/>
    </font>
    <font>
      <b/>
      <sz val="12"/>
      <color rgb="FF00206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4">
    <xf numFmtId="0" fontId="0" fillId="0" borderId="0"/>
    <xf numFmtId="0" fontId="40" fillId="0" borderId="0" applyNumberFormat="0" applyFill="0" applyBorder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6" borderId="0" applyNumberFormat="0" applyBorder="0" applyAlignment="0" applyProtection="0"/>
    <xf numFmtId="0" fontId="46" fillId="7" borderId="0" applyNumberFormat="0" applyBorder="0" applyAlignment="0" applyProtection="0"/>
    <xf numFmtId="0" fontId="47" fillId="8" borderId="16" applyNumberFormat="0" applyAlignment="0" applyProtection="0"/>
    <xf numFmtId="0" fontId="48" fillId="9" borderId="17" applyNumberFormat="0" applyAlignment="0" applyProtection="0"/>
    <xf numFmtId="0" fontId="49" fillId="9" borderId="16" applyNumberFormat="0" applyAlignment="0" applyProtection="0"/>
    <xf numFmtId="0" fontId="50" fillId="0" borderId="18" applyNumberFormat="0" applyFill="0" applyAlignment="0" applyProtection="0"/>
    <xf numFmtId="0" fontId="51" fillId="10" borderId="19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5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55" fillId="27" borderId="0" applyNumberFormat="0" applyBorder="0" applyAlignment="0" applyProtection="0"/>
    <xf numFmtId="0" fontId="55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55" fillId="31" borderId="0" applyNumberFormat="0" applyBorder="0" applyAlignment="0" applyProtection="0"/>
    <xf numFmtId="0" fontId="55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55" fillId="35" borderId="0" applyNumberFormat="0" applyBorder="0" applyAlignment="0" applyProtection="0"/>
    <xf numFmtId="0" fontId="31" fillId="0" borderId="0"/>
    <xf numFmtId="0" fontId="31" fillId="11" borderId="20" applyNumberFormat="0" applyFont="0" applyAlignment="0" applyProtection="0"/>
    <xf numFmtId="0" fontId="30" fillId="0" borderId="0"/>
    <xf numFmtId="0" fontId="30" fillId="11" borderId="20" applyNumberFormat="0" applyFont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29" fillId="0" borderId="0"/>
    <xf numFmtId="0" fontId="29" fillId="11" borderId="20" applyNumberFormat="0" applyFont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8" fillId="0" borderId="0"/>
    <xf numFmtId="0" fontId="28" fillId="11" borderId="20" applyNumberFormat="0" applyFont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0" borderId="0"/>
    <xf numFmtId="0" fontId="27" fillId="11" borderId="20" applyNumberFormat="0" applyFont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6" fillId="0" borderId="0"/>
    <xf numFmtId="0" fontId="26" fillId="11" borderId="20" applyNumberFormat="0" applyFont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5" fillId="0" borderId="0"/>
    <xf numFmtId="0" fontId="25" fillId="11" borderId="20" applyNumberFormat="0" applyFont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4" fillId="0" borderId="0"/>
    <xf numFmtId="0" fontId="24" fillId="11" borderId="20" applyNumberFormat="0" applyFont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59" fillId="0" borderId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72">
    <xf numFmtId="0" fontId="0" fillId="0" borderId="0" xfId="0"/>
    <xf numFmtId="0" fontId="33" fillId="0" borderId="9" xfId="0" applyFont="1" applyBorder="1" applyAlignment="1">
      <alignment vertical="center"/>
    </xf>
    <xf numFmtId="166" fontId="33" fillId="0" borderId="10" xfId="0" applyNumberFormat="1" applyFont="1" applyBorder="1" applyAlignment="1">
      <alignment horizontal="center" vertical="center"/>
    </xf>
    <xf numFmtId="9" fontId="33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/>
    </xf>
    <xf numFmtId="164" fontId="33" fillId="0" borderId="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vertical="center"/>
    </xf>
    <xf numFmtId="9" fontId="33" fillId="0" borderId="7" xfId="0" applyNumberFormat="1" applyFont="1" applyBorder="1" applyAlignment="1">
      <alignment horizontal="center" vertical="center"/>
    </xf>
    <xf numFmtId="10" fontId="33" fillId="0" borderId="10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165" fontId="33" fillId="0" borderId="9" xfId="0" applyNumberFormat="1" applyFont="1" applyBorder="1" applyAlignment="1">
      <alignment vertical="center"/>
    </xf>
    <xf numFmtId="0" fontId="33" fillId="0" borderId="7" xfId="0" applyFont="1" applyBorder="1" applyAlignment="1">
      <alignment horizontal="left" vertical="center"/>
    </xf>
    <xf numFmtId="165" fontId="33" fillId="0" borderId="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165" fontId="33" fillId="0" borderId="10" xfId="0" applyNumberFormat="1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vertical="center" wrapText="1"/>
    </xf>
    <xf numFmtId="0" fontId="34" fillId="0" borderId="0" xfId="0" applyFont="1" applyBorder="1"/>
    <xf numFmtId="0" fontId="37" fillId="0" borderId="2" xfId="0" applyFont="1" applyBorder="1" applyAlignment="1">
      <alignment vertical="center" wrapText="1"/>
    </xf>
    <xf numFmtId="0" fontId="3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vertical="center" wrapText="1"/>
    </xf>
    <xf numFmtId="0" fontId="39" fillId="0" borderId="0" xfId="0" applyFont="1" applyAlignment="1">
      <alignment horizontal="left"/>
    </xf>
    <xf numFmtId="0" fontId="39" fillId="0" borderId="0" xfId="0" applyFont="1"/>
    <xf numFmtId="0" fontId="38" fillId="0" borderId="0" xfId="0" applyFont="1"/>
    <xf numFmtId="2" fontId="0" fillId="0" borderId="0" xfId="0" applyNumberFormat="1"/>
    <xf numFmtId="0" fontId="37" fillId="0" borderId="2" xfId="0" applyFont="1" applyBorder="1" applyAlignment="1">
      <alignment vertical="center"/>
    </xf>
    <xf numFmtId="164" fontId="37" fillId="0" borderId="2" xfId="43" applyNumberFormat="1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9" fontId="33" fillId="0" borderId="10" xfId="0" applyNumberFormat="1" applyFont="1" applyBorder="1" applyAlignment="1">
      <alignment horizontal="center" vertical="center"/>
    </xf>
    <xf numFmtId="9" fontId="33" fillId="0" borderId="9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10" fontId="33" fillId="0" borderId="2" xfId="0" applyNumberFormat="1" applyFont="1" applyBorder="1" applyAlignment="1">
      <alignment horizontal="center" vertical="center"/>
    </xf>
    <xf numFmtId="9" fontId="33" fillId="0" borderId="8" xfId="0" applyNumberFormat="1" applyFont="1" applyBorder="1" applyAlignment="1">
      <alignment horizontal="center" vertical="center"/>
    </xf>
    <xf numFmtId="0" fontId="0" fillId="0" borderId="10" xfId="0" applyBorder="1"/>
    <xf numFmtId="0" fontId="21" fillId="0" borderId="0" xfId="169"/>
    <xf numFmtId="165" fontId="33" fillId="0" borderId="1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9" fontId="33" fillId="0" borderId="9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0" fontId="8" fillId="0" borderId="0" xfId="351"/>
    <xf numFmtId="3" fontId="39" fillId="0" borderId="0" xfId="0" applyNumberFormat="1" applyFont="1" applyAlignment="1">
      <alignment horizontal="left"/>
    </xf>
    <xf numFmtId="0" fontId="58" fillId="0" borderId="0" xfId="0" applyFont="1"/>
    <xf numFmtId="0" fontId="39" fillId="0" borderId="0" xfId="0" applyFont="1" applyAlignment="1">
      <alignment vertical="center"/>
    </xf>
    <xf numFmtId="0" fontId="39" fillId="0" borderId="2" xfId="0" applyFont="1" applyBorder="1" applyAlignment="1">
      <alignment vertical="center"/>
    </xf>
    <xf numFmtId="16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8" fillId="0" borderId="2" xfId="0" applyFont="1" applyBorder="1" applyAlignment="1">
      <alignment vertical="center"/>
    </xf>
    <xf numFmtId="164" fontId="38" fillId="0" borderId="2" xfId="43" applyNumberFormat="1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5" fillId="0" borderId="0" xfId="393"/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4" fillId="0" borderId="0" xfId="407"/>
    <xf numFmtId="0" fontId="3" fillId="0" borderId="0" xfId="421"/>
    <xf numFmtId="0" fontId="33" fillId="0" borderId="10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2" fillId="0" borderId="0" xfId="436"/>
    <xf numFmtId="0" fontId="2" fillId="0" borderId="0" xfId="436"/>
    <xf numFmtId="0" fontId="38" fillId="0" borderId="0" xfId="0" applyFont="1" applyAlignment="1">
      <alignment horizontal="center" vertical="center"/>
    </xf>
    <xf numFmtId="164" fontId="32" fillId="0" borderId="2" xfId="43" applyNumberFormat="1" applyFont="1" applyBorder="1" applyAlignment="1">
      <alignment horizontal="left" vertical="center"/>
    </xf>
    <xf numFmtId="3" fontId="0" fillId="0" borderId="0" xfId="0" applyNumberFormat="1"/>
    <xf numFmtId="0" fontId="1" fillId="0" borderId="0" xfId="450"/>
    <xf numFmtId="0" fontId="32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34" fillId="0" borderId="0" xfId="0" applyFont="1" applyBorder="1"/>
    <xf numFmtId="0" fontId="37" fillId="0" borderId="3" xfId="183" applyFont="1" applyBorder="1" applyAlignment="1">
      <alignment horizontal="left" vertical="center"/>
    </xf>
    <xf numFmtId="0" fontId="37" fillId="0" borderId="4" xfId="183" applyFont="1" applyBorder="1" applyAlignment="1">
      <alignment horizontal="left" vertical="center"/>
    </xf>
    <xf numFmtId="0" fontId="37" fillId="0" borderId="5" xfId="183" applyFont="1" applyBorder="1" applyAlignment="1">
      <alignment horizontal="left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3" fontId="39" fillId="0" borderId="0" xfId="0" applyNumberFormat="1" applyFont="1" applyAlignment="1">
      <alignment horizontal="left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/>
    </xf>
    <xf numFmtId="164" fontId="37" fillId="0" borderId="3" xfId="43" applyNumberFormat="1" applyFont="1" applyBorder="1" applyAlignment="1">
      <alignment horizontal="center" vertical="center"/>
    </xf>
    <xf numFmtId="164" fontId="37" fillId="0" borderId="4" xfId="43" applyNumberFormat="1" applyFont="1" applyBorder="1" applyAlignment="1">
      <alignment horizontal="center" vertical="center"/>
    </xf>
    <xf numFmtId="164" fontId="37" fillId="0" borderId="5" xfId="43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37" fillId="0" borderId="3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4" fillId="0" borderId="0" xfId="0" applyFont="1" applyBorder="1"/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4" fontId="33" fillId="0" borderId="10" xfId="0" applyNumberFormat="1" applyFont="1" applyBorder="1" applyAlignment="1">
      <alignment horizontal="center" vertical="center"/>
    </xf>
    <xf numFmtId="164" fontId="33" fillId="0" borderId="9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10" fontId="33" fillId="0" borderId="10" xfId="0" applyNumberFormat="1" applyFont="1" applyBorder="1" applyAlignment="1">
      <alignment horizontal="center" vertical="center"/>
    </xf>
    <xf numFmtId="10" fontId="33" fillId="0" borderId="7" xfId="0" applyNumberFormat="1" applyFont="1" applyBorder="1" applyAlignment="1">
      <alignment horizontal="center" vertical="center"/>
    </xf>
    <xf numFmtId="10" fontId="33" fillId="0" borderId="9" xfId="0" applyNumberFormat="1" applyFont="1" applyBorder="1" applyAlignment="1">
      <alignment horizontal="center" vertical="center"/>
    </xf>
    <xf numFmtId="9" fontId="33" fillId="0" borderId="10" xfId="0" applyNumberFormat="1" applyFont="1" applyBorder="1" applyAlignment="1">
      <alignment horizontal="center" vertical="center"/>
    </xf>
    <xf numFmtId="9" fontId="33" fillId="0" borderId="7" xfId="0" applyNumberFormat="1" applyFont="1" applyBorder="1" applyAlignment="1">
      <alignment horizontal="center" vertical="center"/>
    </xf>
    <xf numFmtId="9" fontId="33" fillId="0" borderId="9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164" fontId="33" fillId="0" borderId="7" xfId="0" applyNumberFormat="1" applyFont="1" applyBorder="1" applyAlignment="1">
      <alignment horizontal="center" vertical="center"/>
    </xf>
    <xf numFmtId="165" fontId="33" fillId="0" borderId="7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10" fontId="33" fillId="0" borderId="6" xfId="0" applyNumberFormat="1" applyFont="1" applyBorder="1" applyAlignment="1">
      <alignment horizontal="center" vertical="center"/>
    </xf>
    <xf numFmtId="166" fontId="33" fillId="0" borderId="10" xfId="0" applyNumberFormat="1" applyFont="1" applyBorder="1" applyAlignment="1">
      <alignment horizontal="center" vertical="center"/>
    </xf>
    <xf numFmtId="166" fontId="33" fillId="0" borderId="7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165" fontId="33" fillId="0" borderId="10" xfId="0" applyNumberFormat="1" applyFont="1" applyBorder="1" applyAlignment="1">
      <alignment horizontal="center" vertical="center" wrapText="1"/>
    </xf>
    <xf numFmtId="165" fontId="33" fillId="0" borderId="7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7" fillId="0" borderId="2" xfId="0" applyFont="1" applyBorder="1"/>
    <xf numFmtId="3" fontId="37" fillId="0" borderId="2" xfId="0" applyNumberFormat="1" applyFont="1" applyBorder="1"/>
    <xf numFmtId="0" fontId="37" fillId="0" borderId="2" xfId="0" applyFont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164" fontId="37" fillId="0" borderId="2" xfId="0" applyNumberFormat="1" applyFont="1" applyBorder="1" applyAlignment="1">
      <alignment horizontal="center"/>
    </xf>
    <xf numFmtId="0" fontId="37" fillId="0" borderId="10" xfId="351" applyFont="1" applyBorder="1" applyAlignment="1">
      <alignment vertical="center"/>
    </xf>
    <xf numFmtId="0" fontId="37" fillId="0" borderId="10" xfId="0" applyFont="1" applyBorder="1" applyAlignment="1">
      <alignment horizontal="center" vertical="center" wrapText="1"/>
    </xf>
    <xf numFmtId="3" fontId="37" fillId="0" borderId="10" xfId="351" applyNumberFormat="1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7" fillId="0" borderId="2" xfId="183" applyFont="1" applyBorder="1" applyAlignment="1">
      <alignment horizontal="left" vertical="center"/>
    </xf>
    <xf numFmtId="3" fontId="37" fillId="0" borderId="2" xfId="0" applyNumberFormat="1" applyFont="1" applyBorder="1" applyAlignment="1">
      <alignment horizontal="center"/>
    </xf>
    <xf numFmtId="2" fontId="56" fillId="0" borderId="2" xfId="0" applyNumberFormat="1" applyFont="1" applyBorder="1" applyAlignment="1">
      <alignment horizontal="center"/>
    </xf>
    <xf numFmtId="2" fontId="57" fillId="0" borderId="2" xfId="0" applyNumberFormat="1" applyFont="1" applyBorder="1" applyAlignment="1">
      <alignment horizontal="center"/>
    </xf>
    <xf numFmtId="2" fontId="60" fillId="0" borderId="0" xfId="0" applyNumberFormat="1" applyFont="1" applyAlignment="1">
      <alignment horizontal="left"/>
    </xf>
    <xf numFmtId="0" fontId="60" fillId="0" borderId="0" xfId="0" applyFont="1" applyAlignment="1">
      <alignment horizontal="left"/>
    </xf>
    <xf numFmtId="3" fontId="61" fillId="0" borderId="2" xfId="0" applyNumberFormat="1" applyFont="1" applyBorder="1" applyAlignment="1">
      <alignment horizontal="center"/>
    </xf>
    <xf numFmtId="164" fontId="39" fillId="0" borderId="2" xfId="43" applyNumberFormat="1" applyFont="1" applyBorder="1" applyAlignment="1">
      <alignment horizontal="left" vertical="center"/>
    </xf>
    <xf numFmtId="0" fontId="61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61" fillId="0" borderId="3" xfId="0" applyFont="1" applyBorder="1" applyAlignment="1">
      <alignment horizontal="left" vertical="center"/>
    </xf>
    <xf numFmtId="0" fontId="61" fillId="0" borderId="5" xfId="0" applyFont="1" applyBorder="1" applyAlignment="1">
      <alignment horizontal="left" vertical="center"/>
    </xf>
    <xf numFmtId="3" fontId="61" fillId="0" borderId="2" xfId="0" applyNumberFormat="1" applyFont="1" applyBorder="1" applyAlignment="1">
      <alignment horizontal="center" vertical="center"/>
    </xf>
  </cellXfs>
  <cellStyles count="464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24" xfId="353"/>
    <cellStyle name="20% - Accent1 25" xfId="367"/>
    <cellStyle name="20% - Accent1 26" xfId="381"/>
    <cellStyle name="20% - Accent1 27" xfId="395"/>
    <cellStyle name="20% - Accent1 28" xfId="409"/>
    <cellStyle name="20% - Accent1 29" xfId="423"/>
    <cellStyle name="20% - Accent1 3" xfId="59"/>
    <cellStyle name="20% - Accent1 30" xfId="438"/>
    <cellStyle name="20% - Accent1 31" xfId="452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24" xfId="355"/>
    <cellStyle name="20% - Accent2 25" xfId="369"/>
    <cellStyle name="20% - Accent2 26" xfId="383"/>
    <cellStyle name="20% - Accent2 27" xfId="397"/>
    <cellStyle name="20% - Accent2 28" xfId="411"/>
    <cellStyle name="20% - Accent2 29" xfId="425"/>
    <cellStyle name="20% - Accent2 3" xfId="61"/>
    <cellStyle name="20% - Accent2 30" xfId="440"/>
    <cellStyle name="20% - Accent2 31" xfId="454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24" xfId="357"/>
    <cellStyle name="20% - Accent3 25" xfId="371"/>
    <cellStyle name="20% - Accent3 26" xfId="385"/>
    <cellStyle name="20% - Accent3 27" xfId="399"/>
    <cellStyle name="20% - Accent3 28" xfId="413"/>
    <cellStyle name="20% - Accent3 29" xfId="427"/>
    <cellStyle name="20% - Accent3 3" xfId="63"/>
    <cellStyle name="20% - Accent3 30" xfId="442"/>
    <cellStyle name="20% - Accent3 31" xfId="456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24" xfId="359"/>
    <cellStyle name="20% - Accent4 25" xfId="373"/>
    <cellStyle name="20% - Accent4 26" xfId="387"/>
    <cellStyle name="20% - Accent4 27" xfId="401"/>
    <cellStyle name="20% - Accent4 28" xfId="415"/>
    <cellStyle name="20% - Accent4 29" xfId="429"/>
    <cellStyle name="20% - Accent4 3" xfId="65"/>
    <cellStyle name="20% - Accent4 30" xfId="444"/>
    <cellStyle name="20% - Accent4 31" xfId="458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24" xfId="361"/>
    <cellStyle name="20% - Accent5 25" xfId="375"/>
    <cellStyle name="20% - Accent5 26" xfId="389"/>
    <cellStyle name="20% - Accent5 27" xfId="403"/>
    <cellStyle name="20% - Accent5 28" xfId="417"/>
    <cellStyle name="20% - Accent5 29" xfId="431"/>
    <cellStyle name="20% - Accent5 3" xfId="67"/>
    <cellStyle name="20% - Accent5 30" xfId="446"/>
    <cellStyle name="20% - Accent5 31" xfId="460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24" xfId="363"/>
    <cellStyle name="20% - Accent6 25" xfId="377"/>
    <cellStyle name="20% - Accent6 26" xfId="391"/>
    <cellStyle name="20% - Accent6 27" xfId="405"/>
    <cellStyle name="20% - Accent6 28" xfId="419"/>
    <cellStyle name="20% - Accent6 29" xfId="433"/>
    <cellStyle name="20% - Accent6 3" xfId="69"/>
    <cellStyle name="20% - Accent6 30" xfId="448"/>
    <cellStyle name="20% - Accent6 31" xfId="462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24" xfId="354"/>
    <cellStyle name="40% - Accent1 25" xfId="368"/>
    <cellStyle name="40% - Accent1 26" xfId="382"/>
    <cellStyle name="40% - Accent1 27" xfId="396"/>
    <cellStyle name="40% - Accent1 28" xfId="410"/>
    <cellStyle name="40% - Accent1 29" xfId="424"/>
    <cellStyle name="40% - Accent1 3" xfId="60"/>
    <cellStyle name="40% - Accent1 30" xfId="439"/>
    <cellStyle name="40% - Accent1 31" xfId="453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24" xfId="356"/>
    <cellStyle name="40% - Accent2 25" xfId="370"/>
    <cellStyle name="40% - Accent2 26" xfId="384"/>
    <cellStyle name="40% - Accent2 27" xfId="398"/>
    <cellStyle name="40% - Accent2 28" xfId="412"/>
    <cellStyle name="40% - Accent2 29" xfId="426"/>
    <cellStyle name="40% - Accent2 3" xfId="62"/>
    <cellStyle name="40% - Accent2 30" xfId="441"/>
    <cellStyle name="40% - Accent2 31" xfId="455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24" xfId="358"/>
    <cellStyle name="40% - Accent3 25" xfId="372"/>
    <cellStyle name="40% - Accent3 26" xfId="386"/>
    <cellStyle name="40% - Accent3 27" xfId="400"/>
    <cellStyle name="40% - Accent3 28" xfId="414"/>
    <cellStyle name="40% - Accent3 29" xfId="428"/>
    <cellStyle name="40% - Accent3 3" xfId="64"/>
    <cellStyle name="40% - Accent3 30" xfId="443"/>
    <cellStyle name="40% - Accent3 31" xfId="457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24" xfId="360"/>
    <cellStyle name="40% - Accent4 25" xfId="374"/>
    <cellStyle name="40% - Accent4 26" xfId="388"/>
    <cellStyle name="40% - Accent4 27" xfId="402"/>
    <cellStyle name="40% - Accent4 28" xfId="416"/>
    <cellStyle name="40% - Accent4 29" xfId="430"/>
    <cellStyle name="40% - Accent4 3" xfId="66"/>
    <cellStyle name="40% - Accent4 30" xfId="445"/>
    <cellStyle name="40% - Accent4 31" xfId="459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24" xfId="362"/>
    <cellStyle name="40% - Accent5 25" xfId="376"/>
    <cellStyle name="40% - Accent5 26" xfId="390"/>
    <cellStyle name="40% - Accent5 27" xfId="404"/>
    <cellStyle name="40% - Accent5 28" xfId="418"/>
    <cellStyle name="40% - Accent5 29" xfId="432"/>
    <cellStyle name="40% - Accent5 3" xfId="68"/>
    <cellStyle name="40% - Accent5 30" xfId="447"/>
    <cellStyle name="40% - Accent5 31" xfId="461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24" xfId="364"/>
    <cellStyle name="40% - Accent6 25" xfId="378"/>
    <cellStyle name="40% - Accent6 26" xfId="392"/>
    <cellStyle name="40% - Accent6 27" xfId="406"/>
    <cellStyle name="40% - Accent6 28" xfId="420"/>
    <cellStyle name="40% - Accent6 29" xfId="434"/>
    <cellStyle name="40% - Accent6 3" xfId="70"/>
    <cellStyle name="40% - Accent6 30" xfId="449"/>
    <cellStyle name="40% - Accent6 31" xfId="463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12" xfId="43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25" xfId="351"/>
    <cellStyle name="Normal 26" xfId="365"/>
    <cellStyle name="Normal 27" xfId="379"/>
    <cellStyle name="Normal 28" xfId="393"/>
    <cellStyle name="Normal 29" xfId="407"/>
    <cellStyle name="Normal 3" xfId="43"/>
    <cellStyle name="Normal 30" xfId="421"/>
    <cellStyle name="Normal 31" xfId="436"/>
    <cellStyle name="Normal 32" xfId="450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25" xfId="352"/>
    <cellStyle name="Note 26" xfId="366"/>
    <cellStyle name="Note 27" xfId="380"/>
    <cellStyle name="Note 28" xfId="394"/>
    <cellStyle name="Note 29" xfId="408"/>
    <cellStyle name="Note 3" xfId="44"/>
    <cellStyle name="Note 30" xfId="422"/>
    <cellStyle name="Note 31" xfId="437"/>
    <cellStyle name="Note 32" xfId="451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/>
              <a:t>ISX Price Index for May 2012</a:t>
            </a:r>
          </a:p>
        </c:rich>
      </c:tx>
      <c:layout>
        <c:manualLayout>
          <c:xMode val="edge"/>
          <c:yMode val="edge"/>
          <c:x val="0.25416329912863811"/>
          <c:y val="3.50537737660841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6989484802441E-2"/>
          <c:y val="0.1642158203278482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0311807899222325E-2"/>
                  <c:y val="7.7810363524918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4.2651843847265239E-2"/>
                  <c:y val="-5.2918729470193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5.5082491936237689E-2"/>
                  <c:y val="5.2771307778144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9986656217470933E-2"/>
                  <c:y val="-6.068398635799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4.0404028161925773E-2"/>
                  <c:y val="5.18962075848302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6200067052204224E-3"/>
                  <c:y val="-6.7864271457085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[1]مؤشر!$B$1:$H$1</c:f>
              <c:strCache>
                <c:ptCount val="7"/>
                <c:pt idx="0">
                  <c:v> 2/5</c:v>
                </c:pt>
                <c:pt idx="1">
                  <c:v> 3/5</c:v>
                </c:pt>
                <c:pt idx="2">
                  <c:v> 6/5</c:v>
                </c:pt>
                <c:pt idx="3">
                  <c:v> 7/5</c:v>
                </c:pt>
                <c:pt idx="4">
                  <c:v> 8/5</c:v>
                </c:pt>
                <c:pt idx="5">
                  <c:v> 9/5</c:v>
                </c:pt>
                <c:pt idx="6">
                  <c:v> 10/5</c:v>
                </c:pt>
              </c:strCache>
            </c:strRef>
          </c:cat>
          <c:val>
            <c:numRef>
              <c:f>[1]مؤشر!$B$2:$H$2</c:f>
              <c:numCache>
                <c:formatCode>General</c:formatCode>
                <c:ptCount val="7"/>
                <c:pt idx="0">
                  <c:v>117.84</c:v>
                </c:pt>
                <c:pt idx="1">
                  <c:v>118.02</c:v>
                </c:pt>
                <c:pt idx="2">
                  <c:v>117.87</c:v>
                </c:pt>
                <c:pt idx="3">
                  <c:v>117.32</c:v>
                </c:pt>
                <c:pt idx="4">
                  <c:v>117.46</c:v>
                </c:pt>
                <c:pt idx="5">
                  <c:v>117.39</c:v>
                </c:pt>
                <c:pt idx="6">
                  <c:v>117.4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63584"/>
        <c:axId val="42569088"/>
      </c:lineChart>
      <c:catAx>
        <c:axId val="13056358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ar-IQ"/>
          </a:p>
        </c:txPr>
        <c:crossAx val="42569088"/>
        <c:crosses val="autoZero"/>
        <c:auto val="1"/>
        <c:lblAlgn val="ctr"/>
        <c:lblOffset val="100"/>
        <c:noMultiLvlLbl val="0"/>
      </c:catAx>
      <c:valAx>
        <c:axId val="42569088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crossAx val="13056358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lang="en-US" sz="1200" b="1" i="0" u="none" strike="noStrike" kern="1200" baseline="0">
          <a:solidFill>
            <a:srgbClr val="1F497D"/>
          </a:solidFill>
          <a:latin typeface="+mn-lt"/>
          <a:ea typeface="+mn-ea"/>
          <a:cs typeface="+mn-cs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5670074802488388"/>
          <c:y val="2.6578073089701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7.6462274732971486E-2"/>
                  <c:y val="9.489384832813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9447954225715638E-2"/>
                  <c:y val="7.2689745142803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8.108589976548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153902995066554E-2"/>
                  <c:y val="-7.6535743682927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8151997120512999E-2"/>
                  <c:y val="7.557284629362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6036080315776939E-2"/>
                  <c:y val="-8.167513084533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3/5</c:v>
                </c:pt>
                <c:pt idx="1">
                  <c:v> 6/5</c:v>
                </c:pt>
                <c:pt idx="2">
                  <c:v> 7/5</c:v>
                </c:pt>
                <c:pt idx="3">
                  <c:v> 8/5</c:v>
                </c:pt>
                <c:pt idx="4">
                  <c:v> 9/5</c:v>
                </c:pt>
                <c:pt idx="5">
                  <c:v> 10/5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548527226</c:v>
                </c:pt>
                <c:pt idx="1">
                  <c:v>562418019</c:v>
                </c:pt>
                <c:pt idx="2">
                  <c:v>902935451</c:v>
                </c:pt>
                <c:pt idx="3">
                  <c:v>755699358</c:v>
                </c:pt>
                <c:pt idx="4">
                  <c:v>1031912688</c:v>
                </c:pt>
                <c:pt idx="5">
                  <c:v>816163699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62528"/>
        <c:axId val="42877504"/>
      </c:lineChart>
      <c:catAx>
        <c:axId val="42262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42877504"/>
        <c:crosses val="autoZero"/>
        <c:auto val="1"/>
        <c:lblAlgn val="ctr"/>
        <c:lblOffset val="100"/>
        <c:noMultiLvlLbl val="0"/>
      </c:catAx>
      <c:valAx>
        <c:axId val="42877504"/>
        <c:scaling>
          <c:orientation val="minMax"/>
          <c:max val="2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ar-IQ"/>
          </a:p>
        </c:txPr>
        <c:crossAx val="4226252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>
          <a:solidFill>
            <a:schemeClr val="tx2"/>
          </a:solidFill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2"/>
                </a:solidFill>
              </a:defRPr>
            </a:pPr>
            <a:r>
              <a:rPr lang="en-US" sz="1400">
                <a:solidFill>
                  <a:schemeClr val="tx2"/>
                </a:solidFill>
              </a:rPr>
              <a:t>Trading Volume (million ID)</a:t>
            </a:r>
            <a:endParaRPr lang="ar-IQ" sz="140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35363962682234812"/>
          <c:y val="3.2719836400817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4.8440925189174554E-2"/>
                  <c:y val="-7.6956668759963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956115869665073E-2"/>
                  <c:y val="7.295815016987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9530295409461219E-2"/>
                  <c:y val="-8.4289325797465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620156911223437E-2"/>
                  <c:y val="6.9893563918007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5882130906438357E-2"/>
                  <c:y val="-8.2006344298987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2764654418197726E-2"/>
                  <c:y val="6.4286749432394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>
                    <a:solidFill>
                      <a:srgbClr val="FF00FF"/>
                    </a:solidFill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3/5</c:v>
                </c:pt>
                <c:pt idx="1">
                  <c:v> 6/5</c:v>
                </c:pt>
                <c:pt idx="2">
                  <c:v> 7/5</c:v>
                </c:pt>
                <c:pt idx="3">
                  <c:v> 8/5</c:v>
                </c:pt>
                <c:pt idx="4">
                  <c:v> 9/5</c:v>
                </c:pt>
                <c:pt idx="5">
                  <c:v> 10/5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1298468767</c:v>
                </c:pt>
                <c:pt idx="1">
                  <c:v>1063643253</c:v>
                </c:pt>
                <c:pt idx="2">
                  <c:v>1841340912</c:v>
                </c:pt>
                <c:pt idx="3">
                  <c:v>1517640478</c:v>
                </c:pt>
                <c:pt idx="4">
                  <c:v>2618075858</c:v>
                </c:pt>
                <c:pt idx="5">
                  <c:v>1908878278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62048"/>
        <c:axId val="42882688"/>
      </c:lineChart>
      <c:catAx>
        <c:axId val="130562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42882688"/>
        <c:crosses val="autoZero"/>
        <c:auto val="1"/>
        <c:lblAlgn val="ctr"/>
        <c:lblOffset val="100"/>
        <c:noMultiLvlLbl val="0"/>
      </c:catAx>
      <c:valAx>
        <c:axId val="42882688"/>
        <c:scaling>
          <c:orientation val="minMax"/>
          <c:max val="35000000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tx2"/>
                </a:solidFill>
              </a:defRPr>
            </a:pPr>
            <a:endParaRPr lang="ar-IQ"/>
          </a:p>
        </c:txPr>
        <c:crossAx val="1305620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/>
              <a:lstStyle/>
              <a:p>
                <a:pPr>
                  <a:defRPr sz="1200">
                    <a:solidFill>
                      <a:schemeClr val="tx2"/>
                    </a:solidFill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76200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66675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604404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9</xdr:col>
      <xdr:colOff>613929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9</xdr:col>
      <xdr:colOff>642504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10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2/5</v>
          </cell>
          <cell r="C1" t="str">
            <v xml:space="preserve"> 3/5</v>
          </cell>
          <cell r="D1" t="str">
            <v xml:space="preserve"> 6/5</v>
          </cell>
          <cell r="E1" t="str">
            <v xml:space="preserve"> 7/5</v>
          </cell>
          <cell r="F1" t="str">
            <v xml:space="preserve"> 8/5</v>
          </cell>
          <cell r="G1" t="str">
            <v xml:space="preserve"> 9/5</v>
          </cell>
          <cell r="H1" t="str">
            <v xml:space="preserve"> 10/5</v>
          </cell>
        </row>
        <row r="2">
          <cell r="A2">
            <v>2012</v>
          </cell>
          <cell r="B2">
            <v>117.84</v>
          </cell>
          <cell r="C2">
            <v>118.02</v>
          </cell>
          <cell r="D2">
            <v>117.87</v>
          </cell>
          <cell r="E2">
            <v>117.32</v>
          </cell>
          <cell r="F2">
            <v>117.46</v>
          </cell>
          <cell r="G2">
            <v>117.39</v>
          </cell>
          <cell r="H2">
            <v>117.4</v>
          </cell>
        </row>
      </sheetData>
      <sheetData sheetId="1">
        <row r="1">
          <cell r="B1" t="str">
            <v xml:space="preserve"> 3/5</v>
          </cell>
          <cell r="C1" t="str">
            <v xml:space="preserve"> 6/5</v>
          </cell>
          <cell r="D1" t="str">
            <v xml:space="preserve"> 7/5</v>
          </cell>
          <cell r="E1" t="str">
            <v xml:space="preserve"> 8/5</v>
          </cell>
          <cell r="F1" t="str">
            <v xml:space="preserve"> 9/5</v>
          </cell>
          <cell r="G1" t="str">
            <v xml:space="preserve"> 10/5</v>
          </cell>
        </row>
        <row r="2">
          <cell r="A2" t="str">
            <v>عدد الاسهم</v>
          </cell>
          <cell r="B2">
            <v>548527226</v>
          </cell>
          <cell r="C2">
            <v>562418019</v>
          </cell>
          <cell r="D2">
            <v>902935451</v>
          </cell>
          <cell r="E2">
            <v>755699358</v>
          </cell>
          <cell r="F2">
            <v>1031912688</v>
          </cell>
          <cell r="G2">
            <v>816163699</v>
          </cell>
        </row>
      </sheetData>
      <sheetData sheetId="2">
        <row r="1">
          <cell r="B1" t="str">
            <v xml:space="preserve"> 3/5</v>
          </cell>
          <cell r="C1" t="str">
            <v xml:space="preserve"> 6/5</v>
          </cell>
          <cell r="D1" t="str">
            <v xml:space="preserve"> 7/5</v>
          </cell>
          <cell r="E1" t="str">
            <v xml:space="preserve"> 8/5</v>
          </cell>
          <cell r="F1" t="str">
            <v xml:space="preserve"> 9/5</v>
          </cell>
          <cell r="G1" t="str">
            <v xml:space="preserve"> 10/5</v>
          </cell>
        </row>
        <row r="2">
          <cell r="A2" t="str">
            <v>القيمة المتداولة</v>
          </cell>
          <cell r="B2">
            <v>1298468767</v>
          </cell>
          <cell r="C2">
            <v>1063643253</v>
          </cell>
          <cell r="D2">
            <v>1841340912</v>
          </cell>
          <cell r="E2">
            <v>1517640478</v>
          </cell>
          <cell r="F2">
            <v>2618075858</v>
          </cell>
          <cell r="G2">
            <v>1908878278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5"/>
  <sheetViews>
    <sheetView tabSelected="1" workbookViewId="0">
      <selection activeCell="D14" sqref="D14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20.25" x14ac:dyDescent="0.3">
      <c r="B1" s="54" t="s">
        <v>0</v>
      </c>
      <c r="C1" s="30"/>
      <c r="D1" s="30"/>
    </row>
    <row r="2" spans="2:14" ht="20.25" customHeight="1" x14ac:dyDescent="0.25">
      <c r="B2" s="55" t="s">
        <v>238</v>
      </c>
      <c r="C2" s="29"/>
      <c r="D2" s="29"/>
    </row>
    <row r="3" spans="2:14" ht="15.75" x14ac:dyDescent="0.25">
      <c r="B3" s="55" t="s">
        <v>1</v>
      </c>
      <c r="C3" s="29"/>
      <c r="D3" s="29"/>
    </row>
    <row r="4" spans="2:14" ht="15.75" x14ac:dyDescent="0.25">
      <c r="B4" s="55" t="s">
        <v>2</v>
      </c>
      <c r="C4" s="163">
        <v>117.4</v>
      </c>
      <c r="D4" s="163"/>
    </row>
    <row r="5" spans="2:14" ht="15.75" x14ac:dyDescent="0.25">
      <c r="B5" s="55" t="s">
        <v>3</v>
      </c>
      <c r="C5" s="164">
        <v>0.01</v>
      </c>
      <c r="D5" s="164"/>
    </row>
    <row r="6" spans="2:14" ht="15.75" x14ac:dyDescent="0.25">
      <c r="B6" s="55" t="s">
        <v>4</v>
      </c>
      <c r="C6" s="97">
        <f>N76</f>
        <v>1908878278</v>
      </c>
      <c r="D6" s="97"/>
    </row>
    <row r="7" spans="2:14" ht="15.75" x14ac:dyDescent="0.25">
      <c r="B7" s="55" t="s">
        <v>5</v>
      </c>
      <c r="C7" s="97">
        <f>M76</f>
        <v>816163699</v>
      </c>
      <c r="D7" s="97"/>
      <c r="G7" s="31"/>
      <c r="H7" s="31"/>
      <c r="I7" s="31"/>
      <c r="J7" s="31"/>
    </row>
    <row r="8" spans="2:14" ht="15.75" x14ac:dyDescent="0.25">
      <c r="B8" s="55" t="s">
        <v>6</v>
      </c>
      <c r="C8" s="53">
        <f>L76</f>
        <v>467</v>
      </c>
      <c r="D8" s="29"/>
      <c r="G8" s="31"/>
      <c r="H8" s="31"/>
      <c r="J8" s="31"/>
    </row>
    <row r="9" spans="2:14" ht="15.75" x14ac:dyDescent="0.25">
      <c r="B9" s="55" t="s">
        <v>7</v>
      </c>
      <c r="C9" s="28">
        <v>85</v>
      </c>
      <c r="D9" s="29"/>
      <c r="G9" s="31"/>
      <c r="H9" s="31"/>
      <c r="J9" s="31"/>
      <c r="K9" s="31"/>
    </row>
    <row r="10" spans="2:14" ht="15.75" x14ac:dyDescent="0.25">
      <c r="B10" s="55" t="s">
        <v>8</v>
      </c>
      <c r="C10" s="28">
        <v>45</v>
      </c>
      <c r="D10" s="29"/>
    </row>
    <row r="11" spans="2:14" ht="15.75" x14ac:dyDescent="0.25">
      <c r="B11" s="55" t="s">
        <v>9</v>
      </c>
      <c r="C11" s="28">
        <v>15</v>
      </c>
      <c r="D11" s="29"/>
    </row>
    <row r="12" spans="2:14" ht="15.75" x14ac:dyDescent="0.25">
      <c r="B12" s="55" t="s">
        <v>10</v>
      </c>
      <c r="C12" s="28">
        <v>15</v>
      </c>
      <c r="D12" s="29"/>
    </row>
    <row r="13" spans="2:14" ht="15.75" x14ac:dyDescent="0.25">
      <c r="B13" s="55" t="s">
        <v>150</v>
      </c>
      <c r="C13" s="28">
        <v>12</v>
      </c>
      <c r="D13" s="29"/>
    </row>
    <row r="14" spans="2:14" ht="15.75" x14ac:dyDescent="0.25">
      <c r="B14" s="55" t="s">
        <v>95</v>
      </c>
      <c r="C14" s="28">
        <v>7</v>
      </c>
      <c r="D14" s="29"/>
    </row>
    <row r="15" spans="2:14" ht="15.75" x14ac:dyDescent="0.25">
      <c r="B15" s="55" t="s">
        <v>149</v>
      </c>
      <c r="C15" s="28">
        <v>21</v>
      </c>
      <c r="D15" s="29"/>
    </row>
    <row r="16" spans="2:14" ht="45.75" customHeight="1" x14ac:dyDescent="0.2">
      <c r="B16" s="27" t="s">
        <v>61</v>
      </c>
      <c r="C16" s="26" t="s">
        <v>12</v>
      </c>
      <c r="D16" s="26" t="s">
        <v>13</v>
      </c>
      <c r="E16" s="26" t="s">
        <v>14</v>
      </c>
      <c r="F16" s="26" t="s">
        <v>15</v>
      </c>
      <c r="G16" s="26" t="s">
        <v>16</v>
      </c>
      <c r="H16" s="26" t="s">
        <v>17</v>
      </c>
      <c r="I16" s="26" t="s">
        <v>18</v>
      </c>
      <c r="J16" s="26" t="s">
        <v>19</v>
      </c>
      <c r="K16" s="26" t="s">
        <v>20</v>
      </c>
      <c r="L16" s="26" t="s">
        <v>131</v>
      </c>
      <c r="M16" s="26" t="s">
        <v>5</v>
      </c>
      <c r="N16" s="26" t="s">
        <v>22</v>
      </c>
    </row>
    <row r="17" spans="2:15" ht="12" customHeight="1" x14ac:dyDescent="0.2">
      <c r="B17" s="98" t="s">
        <v>23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</row>
    <row r="18" spans="2:15" ht="12" customHeight="1" x14ac:dyDescent="0.2">
      <c r="B18" s="32" t="s">
        <v>125</v>
      </c>
      <c r="C18" s="33" t="s">
        <v>142</v>
      </c>
      <c r="D18" s="152">
        <v>1.24</v>
      </c>
      <c r="E18" s="152">
        <v>1.24</v>
      </c>
      <c r="F18" s="152">
        <v>1.24</v>
      </c>
      <c r="G18" s="152">
        <v>1.24</v>
      </c>
      <c r="H18" s="152">
        <v>1.24</v>
      </c>
      <c r="I18" s="152">
        <v>1.24</v>
      </c>
      <c r="J18" s="152">
        <v>1.24</v>
      </c>
      <c r="K18" s="151">
        <v>0</v>
      </c>
      <c r="L18" s="150">
        <v>5</v>
      </c>
      <c r="M18" s="149">
        <v>21156014</v>
      </c>
      <c r="N18" s="149">
        <v>26233457</v>
      </c>
    </row>
    <row r="19" spans="2:15" ht="12" customHeight="1" x14ac:dyDescent="0.2">
      <c r="B19" s="32" t="s">
        <v>24</v>
      </c>
      <c r="C19" s="33" t="s">
        <v>170</v>
      </c>
      <c r="D19" s="152">
        <v>2.42</v>
      </c>
      <c r="E19" s="152">
        <v>2.42</v>
      </c>
      <c r="F19" s="152">
        <v>2.4</v>
      </c>
      <c r="G19" s="152">
        <v>2.4</v>
      </c>
      <c r="H19" s="152">
        <v>2.42</v>
      </c>
      <c r="I19" s="152">
        <v>2.4</v>
      </c>
      <c r="J19" s="152">
        <v>2.4300000000000002</v>
      </c>
      <c r="K19" s="151">
        <v>-1.23</v>
      </c>
      <c r="L19" s="150">
        <v>15</v>
      </c>
      <c r="M19" s="149">
        <v>24040000</v>
      </c>
      <c r="N19" s="149">
        <v>57816400</v>
      </c>
    </row>
    <row r="20" spans="2:15" ht="12" customHeight="1" x14ac:dyDescent="0.2">
      <c r="B20" s="32" t="s">
        <v>96</v>
      </c>
      <c r="C20" s="32" t="s">
        <v>204</v>
      </c>
      <c r="D20" s="152">
        <v>1.04</v>
      </c>
      <c r="E20" s="152">
        <v>1.05</v>
      </c>
      <c r="F20" s="152">
        <v>1.04</v>
      </c>
      <c r="G20" s="152">
        <v>1.05</v>
      </c>
      <c r="H20" s="152">
        <v>1.06</v>
      </c>
      <c r="I20" s="152">
        <v>1.05</v>
      </c>
      <c r="J20" s="152">
        <v>1.06</v>
      </c>
      <c r="K20" s="151">
        <v>-0.94</v>
      </c>
      <c r="L20" s="150">
        <v>5</v>
      </c>
      <c r="M20" s="149">
        <v>3819952</v>
      </c>
      <c r="N20" s="149">
        <v>3998885</v>
      </c>
    </row>
    <row r="21" spans="2:15" ht="12" customHeight="1" x14ac:dyDescent="0.2">
      <c r="B21" s="32" t="s">
        <v>127</v>
      </c>
      <c r="C21" s="33" t="s">
        <v>172</v>
      </c>
      <c r="D21" s="152">
        <v>0.92</v>
      </c>
      <c r="E21" s="152">
        <v>0.92</v>
      </c>
      <c r="F21" s="152">
        <v>0.92</v>
      </c>
      <c r="G21" s="152">
        <v>0.92</v>
      </c>
      <c r="H21" s="152">
        <v>0.92</v>
      </c>
      <c r="I21" s="152">
        <v>0.92</v>
      </c>
      <c r="J21" s="152">
        <v>0.92</v>
      </c>
      <c r="K21" s="151">
        <v>0</v>
      </c>
      <c r="L21" s="150">
        <v>41</v>
      </c>
      <c r="M21" s="149">
        <v>150428884</v>
      </c>
      <c r="N21" s="149">
        <v>138394573</v>
      </c>
    </row>
    <row r="22" spans="2:15" ht="12" customHeight="1" x14ac:dyDescent="0.2">
      <c r="B22" s="32" t="s">
        <v>25</v>
      </c>
      <c r="C22" s="32" t="s">
        <v>159</v>
      </c>
      <c r="D22" s="152">
        <v>0.84</v>
      </c>
      <c r="E22" s="152">
        <v>0.84</v>
      </c>
      <c r="F22" s="152">
        <v>0.84</v>
      </c>
      <c r="G22" s="152">
        <v>0.84</v>
      </c>
      <c r="H22" s="152">
        <v>0.84</v>
      </c>
      <c r="I22" s="152">
        <v>0.84</v>
      </c>
      <c r="J22" s="152">
        <v>0.84</v>
      </c>
      <c r="K22" s="151">
        <v>0</v>
      </c>
      <c r="L22" s="150">
        <v>3</v>
      </c>
      <c r="M22" s="149">
        <v>6000000</v>
      </c>
      <c r="N22" s="149">
        <v>5040000</v>
      </c>
    </row>
    <row r="23" spans="2:15" ht="12" customHeight="1" x14ac:dyDescent="0.2">
      <c r="B23" s="32" t="s">
        <v>160</v>
      </c>
      <c r="C23" s="32" t="s">
        <v>161</v>
      </c>
      <c r="D23" s="152">
        <v>3.29</v>
      </c>
      <c r="E23" s="152">
        <v>3.29</v>
      </c>
      <c r="F23" s="152">
        <v>3.28</v>
      </c>
      <c r="G23" s="152">
        <v>3.28</v>
      </c>
      <c r="H23" s="152">
        <v>3.27</v>
      </c>
      <c r="I23" s="152">
        <v>3.28</v>
      </c>
      <c r="J23" s="152">
        <v>3.28</v>
      </c>
      <c r="K23" s="151">
        <v>0</v>
      </c>
      <c r="L23" s="150">
        <v>3</v>
      </c>
      <c r="M23" s="149">
        <v>5750000</v>
      </c>
      <c r="N23" s="149">
        <v>18867000</v>
      </c>
    </row>
    <row r="24" spans="2:15" ht="12" customHeight="1" x14ac:dyDescent="0.2">
      <c r="B24" s="32" t="s">
        <v>98</v>
      </c>
      <c r="C24" s="32" t="s">
        <v>168</v>
      </c>
      <c r="D24" s="152">
        <v>0.83</v>
      </c>
      <c r="E24" s="152">
        <v>0.84</v>
      </c>
      <c r="F24" s="152">
        <v>0.83</v>
      </c>
      <c r="G24" s="152">
        <v>0.83</v>
      </c>
      <c r="H24" s="152">
        <v>0.83</v>
      </c>
      <c r="I24" s="152">
        <v>0.83</v>
      </c>
      <c r="J24" s="152">
        <v>0.83</v>
      </c>
      <c r="K24" s="151">
        <v>0</v>
      </c>
      <c r="L24" s="150">
        <v>9</v>
      </c>
      <c r="M24" s="149">
        <v>32546838</v>
      </c>
      <c r="N24" s="149">
        <v>27063876</v>
      </c>
    </row>
    <row r="25" spans="2:15" ht="12" customHeight="1" x14ac:dyDescent="0.2">
      <c r="B25" s="32" t="s">
        <v>165</v>
      </c>
      <c r="C25" s="33" t="s">
        <v>164</v>
      </c>
      <c r="D25" s="152">
        <v>1.1200000000000001</v>
      </c>
      <c r="E25" s="152">
        <v>1.1200000000000001</v>
      </c>
      <c r="F25" s="152">
        <v>1.1200000000000001</v>
      </c>
      <c r="G25" s="152">
        <v>1.1200000000000001</v>
      </c>
      <c r="H25" s="152">
        <v>1.1000000000000001</v>
      </c>
      <c r="I25" s="152">
        <v>1.1200000000000001</v>
      </c>
      <c r="J25" s="152">
        <v>1.1000000000000001</v>
      </c>
      <c r="K25" s="151">
        <v>1.82</v>
      </c>
      <c r="L25" s="150">
        <v>1</v>
      </c>
      <c r="M25" s="149">
        <v>3000000</v>
      </c>
      <c r="N25" s="149">
        <v>3360000</v>
      </c>
    </row>
    <row r="26" spans="2:15" ht="12" customHeight="1" x14ac:dyDescent="0.2">
      <c r="B26" s="32" t="s">
        <v>81</v>
      </c>
      <c r="C26" s="33" t="s">
        <v>210</v>
      </c>
      <c r="D26" s="152">
        <v>0.87</v>
      </c>
      <c r="E26" s="152">
        <v>0.88</v>
      </c>
      <c r="F26" s="152">
        <v>0.87</v>
      </c>
      <c r="G26" s="152">
        <v>0.87</v>
      </c>
      <c r="H26" s="152">
        <v>0.87</v>
      </c>
      <c r="I26" s="152">
        <v>0.88</v>
      </c>
      <c r="J26" s="152">
        <v>0.88</v>
      </c>
      <c r="K26" s="151">
        <v>0</v>
      </c>
      <c r="L26" s="150">
        <v>13</v>
      </c>
      <c r="M26" s="149">
        <v>23364820</v>
      </c>
      <c r="N26" s="149">
        <v>20400893</v>
      </c>
    </row>
    <row r="27" spans="2:15" ht="12" customHeight="1" x14ac:dyDescent="0.2">
      <c r="B27" s="32" t="s">
        <v>218</v>
      </c>
      <c r="C27" s="33" t="s">
        <v>219</v>
      </c>
      <c r="D27" s="152">
        <v>0.82</v>
      </c>
      <c r="E27" s="152">
        <v>0.82</v>
      </c>
      <c r="F27" s="152">
        <v>0.82</v>
      </c>
      <c r="G27" s="152">
        <v>0.82</v>
      </c>
      <c r="H27" s="152">
        <v>0.82</v>
      </c>
      <c r="I27" s="152">
        <v>0.82</v>
      </c>
      <c r="J27" s="152">
        <v>0.82</v>
      </c>
      <c r="K27" s="151">
        <v>0</v>
      </c>
      <c r="L27" s="150">
        <v>4</v>
      </c>
      <c r="M27" s="149">
        <v>7800000</v>
      </c>
      <c r="N27" s="149">
        <v>6396000</v>
      </c>
    </row>
    <row r="28" spans="2:15" ht="12" customHeight="1" x14ac:dyDescent="0.2">
      <c r="B28" s="32" t="s">
        <v>182</v>
      </c>
      <c r="C28" s="33" t="s">
        <v>183</v>
      </c>
      <c r="D28" s="152">
        <v>1.96</v>
      </c>
      <c r="E28" s="152">
        <v>1.97</v>
      </c>
      <c r="F28" s="152">
        <v>1.95</v>
      </c>
      <c r="G28" s="152">
        <v>1.96</v>
      </c>
      <c r="H28" s="152">
        <v>1.94</v>
      </c>
      <c r="I28" s="152">
        <v>1.95</v>
      </c>
      <c r="J28" s="152">
        <v>1.95</v>
      </c>
      <c r="K28" s="151">
        <v>0</v>
      </c>
      <c r="L28" s="150">
        <v>62</v>
      </c>
      <c r="M28" s="149">
        <v>126765500</v>
      </c>
      <c r="N28" s="149">
        <v>248654880</v>
      </c>
    </row>
    <row r="29" spans="2:15" ht="12" customHeight="1" x14ac:dyDescent="0.2">
      <c r="B29" s="32" t="s">
        <v>205</v>
      </c>
      <c r="C29" s="32" t="s">
        <v>206</v>
      </c>
      <c r="D29" s="152">
        <v>2.0699999999999998</v>
      </c>
      <c r="E29" s="152">
        <v>2.16</v>
      </c>
      <c r="F29" s="152">
        <v>2.06</v>
      </c>
      <c r="G29" s="152">
        <v>2.11</v>
      </c>
      <c r="H29" s="152">
        <v>2.06</v>
      </c>
      <c r="I29" s="152">
        <v>2.16</v>
      </c>
      <c r="J29" s="152">
        <v>2.06</v>
      </c>
      <c r="K29" s="151">
        <v>4.8499999999999996</v>
      </c>
      <c r="L29" s="150">
        <v>25</v>
      </c>
      <c r="M29" s="149">
        <v>69737500</v>
      </c>
      <c r="N29" s="149">
        <v>146998525</v>
      </c>
    </row>
    <row r="30" spans="2:15" ht="12" customHeight="1" x14ac:dyDescent="0.2">
      <c r="B30" s="32" t="s">
        <v>26</v>
      </c>
      <c r="C30" s="32" t="s">
        <v>217</v>
      </c>
      <c r="D30" s="152">
        <v>0.86</v>
      </c>
      <c r="E30" s="152">
        <v>0.88</v>
      </c>
      <c r="F30" s="152">
        <v>0.86</v>
      </c>
      <c r="G30" s="152">
        <v>0.87</v>
      </c>
      <c r="H30" s="152">
        <v>0.86</v>
      </c>
      <c r="I30" s="152">
        <v>0.88</v>
      </c>
      <c r="J30" s="152">
        <v>0.86</v>
      </c>
      <c r="K30" s="151">
        <v>2.33</v>
      </c>
      <c r="L30" s="150">
        <v>8</v>
      </c>
      <c r="M30" s="149">
        <v>15600000</v>
      </c>
      <c r="N30" s="149">
        <v>13594000</v>
      </c>
    </row>
    <row r="31" spans="2:15" ht="12" customHeight="1" x14ac:dyDescent="0.2">
      <c r="B31" s="32" t="s">
        <v>179</v>
      </c>
      <c r="C31" s="32" t="s">
        <v>189</v>
      </c>
      <c r="D31" s="152">
        <v>0.94</v>
      </c>
      <c r="E31" s="152">
        <v>0.95</v>
      </c>
      <c r="F31" s="152">
        <v>0.94</v>
      </c>
      <c r="G31" s="152">
        <v>0.94</v>
      </c>
      <c r="H31" s="152">
        <v>0.93</v>
      </c>
      <c r="I31" s="152">
        <v>0.95</v>
      </c>
      <c r="J31" s="152">
        <v>0.94</v>
      </c>
      <c r="K31" s="151">
        <v>1.06</v>
      </c>
      <c r="L31" s="150">
        <v>4</v>
      </c>
      <c r="M31" s="149">
        <v>13010000</v>
      </c>
      <c r="N31" s="149">
        <v>12229500</v>
      </c>
    </row>
    <row r="32" spans="2:15" ht="12" customHeight="1" x14ac:dyDescent="0.2">
      <c r="B32" s="104" t="s">
        <v>28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50">
        <v>198</v>
      </c>
      <c r="M32" s="149">
        <v>503019508</v>
      </c>
      <c r="N32" s="149">
        <v>729047990</v>
      </c>
      <c r="O32" s="72"/>
    </row>
    <row r="33" spans="2:15" ht="12" customHeight="1" x14ac:dyDescent="0.2">
      <c r="B33" s="88" t="s">
        <v>224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72"/>
    </row>
    <row r="34" spans="2:15" ht="12" customHeight="1" x14ac:dyDescent="0.2">
      <c r="B34" s="32" t="s">
        <v>29</v>
      </c>
      <c r="C34" s="33" t="s">
        <v>191</v>
      </c>
      <c r="D34" s="152">
        <v>1.2</v>
      </c>
      <c r="E34" s="152">
        <v>1.2</v>
      </c>
      <c r="F34" s="152">
        <v>1.19</v>
      </c>
      <c r="G34" s="152">
        <v>1.2</v>
      </c>
      <c r="H34" s="152">
        <v>1.1499999999999999</v>
      </c>
      <c r="I34" s="152">
        <v>1.19</v>
      </c>
      <c r="J34" s="152">
        <v>1.1499999999999999</v>
      </c>
      <c r="K34" s="151">
        <v>3.48</v>
      </c>
      <c r="L34" s="150">
        <v>3</v>
      </c>
      <c r="M34" s="149">
        <v>1579901</v>
      </c>
      <c r="N34" s="149">
        <v>1895082</v>
      </c>
    </row>
    <row r="35" spans="2:15" ht="12" customHeight="1" x14ac:dyDescent="0.2">
      <c r="B35" s="32" t="s">
        <v>30</v>
      </c>
      <c r="C35" s="32" t="s">
        <v>162</v>
      </c>
      <c r="D35" s="152">
        <v>2.29</v>
      </c>
      <c r="E35" s="152">
        <v>2.29</v>
      </c>
      <c r="F35" s="152">
        <v>2.29</v>
      </c>
      <c r="G35" s="152">
        <v>2.29</v>
      </c>
      <c r="H35" s="152">
        <v>2.29</v>
      </c>
      <c r="I35" s="152">
        <v>2.29</v>
      </c>
      <c r="J35" s="152">
        <v>2.29</v>
      </c>
      <c r="K35" s="151">
        <v>0</v>
      </c>
      <c r="L35" s="150">
        <v>1</v>
      </c>
      <c r="M35" s="149">
        <v>25000</v>
      </c>
      <c r="N35" s="149">
        <v>57250</v>
      </c>
    </row>
    <row r="36" spans="2:15" ht="12" customHeight="1" x14ac:dyDescent="0.2">
      <c r="B36" s="32" t="s">
        <v>143</v>
      </c>
      <c r="C36" s="33" t="s">
        <v>144</v>
      </c>
      <c r="D36" s="152">
        <v>0.7</v>
      </c>
      <c r="E36" s="152">
        <v>0.76</v>
      </c>
      <c r="F36" s="152">
        <v>0.7</v>
      </c>
      <c r="G36" s="152">
        <v>0.74</v>
      </c>
      <c r="H36" s="152">
        <v>0.7</v>
      </c>
      <c r="I36" s="152">
        <v>0.73</v>
      </c>
      <c r="J36" s="152">
        <v>0.7</v>
      </c>
      <c r="K36" s="151">
        <v>4.29</v>
      </c>
      <c r="L36" s="150">
        <v>42</v>
      </c>
      <c r="M36" s="149">
        <v>59098559</v>
      </c>
      <c r="N36" s="149">
        <v>43798899</v>
      </c>
    </row>
    <row r="37" spans="2:15" ht="12" customHeight="1" x14ac:dyDescent="0.2">
      <c r="B37" s="32" t="s">
        <v>225</v>
      </c>
      <c r="C37" s="101"/>
      <c r="D37" s="102"/>
      <c r="E37" s="102"/>
      <c r="F37" s="102"/>
      <c r="G37" s="102"/>
      <c r="H37" s="102"/>
      <c r="I37" s="102"/>
      <c r="J37" s="102"/>
      <c r="K37" s="103"/>
      <c r="L37" s="150">
        <v>46</v>
      </c>
      <c r="M37" s="149">
        <v>60703460</v>
      </c>
      <c r="N37" s="149">
        <v>45751231</v>
      </c>
    </row>
    <row r="38" spans="2:15" ht="12" customHeight="1" x14ac:dyDescent="0.2">
      <c r="B38" s="88" t="s">
        <v>243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</row>
    <row r="39" spans="2:15" ht="12" customHeight="1" x14ac:dyDescent="0.2">
      <c r="B39" s="32" t="s">
        <v>103</v>
      </c>
      <c r="C39" s="32" t="s">
        <v>221</v>
      </c>
      <c r="D39" s="152">
        <v>1.4</v>
      </c>
      <c r="E39" s="152">
        <v>1.4</v>
      </c>
      <c r="F39" s="152">
        <v>1.4</v>
      </c>
      <c r="G39" s="152">
        <v>1.4</v>
      </c>
      <c r="H39" s="152">
        <v>1.5</v>
      </c>
      <c r="I39" s="152">
        <v>1.4</v>
      </c>
      <c r="J39" s="152">
        <v>1.49</v>
      </c>
      <c r="K39" s="151">
        <v>-6.04</v>
      </c>
      <c r="L39" s="150">
        <v>1</v>
      </c>
      <c r="M39" s="149">
        <v>25000</v>
      </c>
      <c r="N39" s="149">
        <v>35000</v>
      </c>
    </row>
    <row r="40" spans="2:15" ht="12" customHeight="1" x14ac:dyDescent="0.2">
      <c r="B40" s="32" t="s">
        <v>225</v>
      </c>
      <c r="C40" s="101"/>
      <c r="D40" s="102"/>
      <c r="E40" s="102"/>
      <c r="F40" s="102"/>
      <c r="G40" s="102"/>
      <c r="H40" s="102"/>
      <c r="I40" s="102"/>
      <c r="J40" s="102"/>
      <c r="K40" s="103"/>
      <c r="L40" s="150">
        <v>1</v>
      </c>
      <c r="M40" s="149">
        <v>25000</v>
      </c>
      <c r="N40" s="149">
        <v>35000</v>
      </c>
    </row>
    <row r="41" spans="2:15" ht="12" customHeight="1" x14ac:dyDescent="0.2">
      <c r="B41" s="88" t="s">
        <v>33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</row>
    <row r="42" spans="2:15" ht="12" customHeight="1" x14ac:dyDescent="0.2">
      <c r="B42" s="32" t="s">
        <v>83</v>
      </c>
      <c r="C42" s="33" t="s">
        <v>152</v>
      </c>
      <c r="D42" s="152">
        <v>25.15</v>
      </c>
      <c r="E42" s="152">
        <v>25.15</v>
      </c>
      <c r="F42" s="152">
        <v>25.15</v>
      </c>
      <c r="G42" s="152">
        <v>25.15</v>
      </c>
      <c r="H42" s="152">
        <v>25.5</v>
      </c>
      <c r="I42" s="152">
        <v>25.15</v>
      </c>
      <c r="J42" s="152">
        <v>25.5</v>
      </c>
      <c r="K42" s="151">
        <v>-1.37</v>
      </c>
      <c r="L42" s="150">
        <v>4</v>
      </c>
      <c r="M42" s="149">
        <v>95000</v>
      </c>
      <c r="N42" s="149">
        <v>2389250</v>
      </c>
    </row>
    <row r="43" spans="2:15" ht="12" customHeight="1" x14ac:dyDescent="0.2">
      <c r="B43" s="32" t="s">
        <v>34</v>
      </c>
      <c r="C43" s="33" t="s">
        <v>140</v>
      </c>
      <c r="D43" s="152">
        <v>2.86</v>
      </c>
      <c r="E43" s="152">
        <v>2.86</v>
      </c>
      <c r="F43" s="152">
        <v>2.84</v>
      </c>
      <c r="G43" s="152">
        <v>2.84</v>
      </c>
      <c r="H43" s="152">
        <v>2.88</v>
      </c>
      <c r="I43" s="152">
        <v>2.84</v>
      </c>
      <c r="J43" s="152">
        <v>2.86</v>
      </c>
      <c r="K43" s="151">
        <v>-0.7</v>
      </c>
      <c r="L43" s="150">
        <v>3</v>
      </c>
      <c r="M43" s="149">
        <v>5900000</v>
      </c>
      <c r="N43" s="149">
        <v>16766000</v>
      </c>
    </row>
    <row r="44" spans="2:15" ht="12" customHeight="1" x14ac:dyDescent="0.2">
      <c r="B44" s="32" t="s">
        <v>35</v>
      </c>
      <c r="C44" s="33" t="s">
        <v>190</v>
      </c>
      <c r="D44" s="152">
        <v>4.8499999999999996</v>
      </c>
      <c r="E44" s="152">
        <v>4.87</v>
      </c>
      <c r="F44" s="152">
        <v>4.82</v>
      </c>
      <c r="G44" s="152">
        <v>4.84</v>
      </c>
      <c r="H44" s="152">
        <v>4.8600000000000003</v>
      </c>
      <c r="I44" s="152">
        <v>4.87</v>
      </c>
      <c r="J44" s="152">
        <v>4.8499999999999996</v>
      </c>
      <c r="K44" s="151">
        <v>0.41</v>
      </c>
      <c r="L44" s="150">
        <v>10</v>
      </c>
      <c r="M44" s="149">
        <v>2446823</v>
      </c>
      <c r="N44" s="149">
        <v>11848812</v>
      </c>
    </row>
    <row r="45" spans="2:15" ht="12" customHeight="1" x14ac:dyDescent="0.2">
      <c r="B45" s="32" t="s">
        <v>181</v>
      </c>
      <c r="C45" s="32" t="s">
        <v>171</v>
      </c>
      <c r="D45" s="152">
        <v>43</v>
      </c>
      <c r="E45" s="152">
        <v>43</v>
      </c>
      <c r="F45" s="152">
        <v>43</v>
      </c>
      <c r="G45" s="152">
        <v>43</v>
      </c>
      <c r="H45" s="152">
        <v>43</v>
      </c>
      <c r="I45" s="152">
        <v>43</v>
      </c>
      <c r="J45" s="152">
        <v>43</v>
      </c>
      <c r="K45" s="151">
        <v>0</v>
      </c>
      <c r="L45" s="150">
        <v>1</v>
      </c>
      <c r="M45" s="149">
        <v>10000</v>
      </c>
      <c r="N45" s="149">
        <v>430000</v>
      </c>
    </row>
    <row r="46" spans="2:15" ht="12" customHeight="1" x14ac:dyDescent="0.2">
      <c r="B46" s="32" t="s">
        <v>84</v>
      </c>
      <c r="C46" s="33" t="s">
        <v>188</v>
      </c>
      <c r="D46" s="152">
        <v>7</v>
      </c>
      <c r="E46" s="152">
        <v>7</v>
      </c>
      <c r="F46" s="152">
        <v>6.9</v>
      </c>
      <c r="G46" s="152">
        <v>7</v>
      </c>
      <c r="H46" s="152">
        <v>7.02</v>
      </c>
      <c r="I46" s="152">
        <v>7</v>
      </c>
      <c r="J46" s="152">
        <v>7</v>
      </c>
      <c r="K46" s="151">
        <v>0</v>
      </c>
      <c r="L46" s="150">
        <v>15</v>
      </c>
      <c r="M46" s="149">
        <v>9130000</v>
      </c>
      <c r="N46" s="149">
        <v>63870000</v>
      </c>
    </row>
    <row r="47" spans="2:15" ht="12" customHeight="1" x14ac:dyDescent="0.2">
      <c r="B47" s="32" t="s">
        <v>107</v>
      </c>
      <c r="C47" s="33" t="s">
        <v>233</v>
      </c>
      <c r="D47" s="152">
        <v>2.39</v>
      </c>
      <c r="E47" s="152">
        <v>2.39</v>
      </c>
      <c r="F47" s="152">
        <v>2.39</v>
      </c>
      <c r="G47" s="152">
        <v>2.39</v>
      </c>
      <c r="H47" s="152">
        <v>2.17</v>
      </c>
      <c r="I47" s="152">
        <v>2.39</v>
      </c>
      <c r="J47" s="152">
        <v>2.1800000000000002</v>
      </c>
      <c r="K47" s="151">
        <v>9.6300000000000008</v>
      </c>
      <c r="L47" s="150">
        <v>7</v>
      </c>
      <c r="M47" s="149">
        <v>4282859</v>
      </c>
      <c r="N47" s="149">
        <v>10236033</v>
      </c>
    </row>
    <row r="48" spans="2:15" ht="12" customHeight="1" x14ac:dyDescent="0.2">
      <c r="B48" s="105" t="s">
        <v>36</v>
      </c>
      <c r="C48" s="106"/>
      <c r="D48" s="106"/>
      <c r="E48" s="106"/>
      <c r="F48" s="106"/>
      <c r="G48" s="106"/>
      <c r="H48" s="106"/>
      <c r="I48" s="106"/>
      <c r="J48" s="106"/>
      <c r="K48" s="107"/>
      <c r="L48" s="150">
        <v>40</v>
      </c>
      <c r="M48" s="149">
        <v>21864682</v>
      </c>
      <c r="N48" s="149">
        <v>105540095</v>
      </c>
    </row>
    <row r="49" spans="2:15" ht="12" customHeight="1" x14ac:dyDescent="0.2">
      <c r="B49" s="88" t="s">
        <v>37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</row>
    <row r="50" spans="2:15" ht="12" customHeight="1" x14ac:dyDescent="0.2">
      <c r="B50" s="32" t="s">
        <v>226</v>
      </c>
      <c r="C50" s="33" t="s">
        <v>227</v>
      </c>
      <c r="D50" s="152">
        <v>2.08</v>
      </c>
      <c r="E50" s="152">
        <v>2.08</v>
      </c>
      <c r="F50" s="152">
        <v>2.08</v>
      </c>
      <c r="G50" s="152">
        <v>2.08</v>
      </c>
      <c r="H50" s="152">
        <v>2.11</v>
      </c>
      <c r="I50" s="152">
        <v>2.08</v>
      </c>
      <c r="J50" s="152">
        <v>2.11</v>
      </c>
      <c r="K50" s="151">
        <v>-1.42</v>
      </c>
      <c r="L50" s="150">
        <v>1</v>
      </c>
      <c r="M50" s="149">
        <v>50000</v>
      </c>
      <c r="N50" s="149">
        <v>104000</v>
      </c>
    </row>
    <row r="51" spans="2:15" ht="12" customHeight="1" x14ac:dyDescent="0.2">
      <c r="B51" s="32" t="s">
        <v>40</v>
      </c>
      <c r="C51" s="33" t="s">
        <v>211</v>
      </c>
      <c r="D51" s="152">
        <v>2.39</v>
      </c>
      <c r="E51" s="152">
        <v>2.39</v>
      </c>
      <c r="F51" s="152">
        <v>2.35</v>
      </c>
      <c r="G51" s="152">
        <v>2.36</v>
      </c>
      <c r="H51" s="152">
        <v>2.39</v>
      </c>
      <c r="I51" s="152">
        <v>2.36</v>
      </c>
      <c r="J51" s="152">
        <v>2.39</v>
      </c>
      <c r="K51" s="151">
        <v>-1.26</v>
      </c>
      <c r="L51" s="150">
        <v>3</v>
      </c>
      <c r="M51" s="149">
        <v>338888</v>
      </c>
      <c r="N51" s="149">
        <v>799098</v>
      </c>
    </row>
    <row r="52" spans="2:15" ht="12" customHeight="1" x14ac:dyDescent="0.2">
      <c r="B52" s="32" t="s">
        <v>112</v>
      </c>
      <c r="C52" s="33" t="s">
        <v>199</v>
      </c>
      <c r="D52" s="152">
        <v>3.86</v>
      </c>
      <c r="E52" s="152">
        <v>3.86</v>
      </c>
      <c r="F52" s="152">
        <v>3.75</v>
      </c>
      <c r="G52" s="152">
        <v>3.77</v>
      </c>
      <c r="H52" s="152">
        <v>3.9</v>
      </c>
      <c r="I52" s="152">
        <v>3.75</v>
      </c>
      <c r="J52" s="152">
        <v>3.9</v>
      </c>
      <c r="K52" s="151">
        <v>-3.85</v>
      </c>
      <c r="L52" s="150">
        <v>18</v>
      </c>
      <c r="M52" s="149">
        <v>3175000</v>
      </c>
      <c r="N52" s="149">
        <v>11964750</v>
      </c>
    </row>
    <row r="53" spans="2:15" ht="12" customHeight="1" x14ac:dyDescent="0.2">
      <c r="B53" s="32" t="s">
        <v>86</v>
      </c>
      <c r="C53" s="33" t="s">
        <v>148</v>
      </c>
      <c r="D53" s="152">
        <v>1.23</v>
      </c>
      <c r="E53" s="152">
        <v>1.23</v>
      </c>
      <c r="F53" s="152">
        <v>1.22</v>
      </c>
      <c r="G53" s="152">
        <v>1.23</v>
      </c>
      <c r="H53" s="152">
        <v>1.24</v>
      </c>
      <c r="I53" s="152">
        <v>1.22</v>
      </c>
      <c r="J53" s="152">
        <v>1.23</v>
      </c>
      <c r="K53" s="151">
        <v>-0.81</v>
      </c>
      <c r="L53" s="150">
        <v>30</v>
      </c>
      <c r="M53" s="149">
        <v>64927234</v>
      </c>
      <c r="N53" s="149">
        <v>79563334</v>
      </c>
    </row>
    <row r="54" spans="2:15" ht="12" customHeight="1" x14ac:dyDescent="0.2">
      <c r="B54" s="32" t="s">
        <v>42</v>
      </c>
      <c r="C54" s="33" t="s">
        <v>223</v>
      </c>
      <c r="D54" s="152">
        <v>0.82</v>
      </c>
      <c r="E54" s="152">
        <v>0.82</v>
      </c>
      <c r="F54" s="152">
        <v>0.81</v>
      </c>
      <c r="G54" s="152">
        <v>0.81</v>
      </c>
      <c r="H54" s="152">
        <v>0.81</v>
      </c>
      <c r="I54" s="152">
        <v>0.81</v>
      </c>
      <c r="J54" s="152">
        <v>0.81</v>
      </c>
      <c r="K54" s="151">
        <v>0</v>
      </c>
      <c r="L54" s="150">
        <v>3</v>
      </c>
      <c r="M54" s="149">
        <v>10082806</v>
      </c>
      <c r="N54" s="149">
        <v>8167901</v>
      </c>
    </row>
    <row r="55" spans="2:15" ht="12" customHeight="1" x14ac:dyDescent="0.2">
      <c r="B55" s="32" t="s">
        <v>45</v>
      </c>
      <c r="C55" s="33" t="s">
        <v>203</v>
      </c>
      <c r="D55" s="152">
        <v>2.76</v>
      </c>
      <c r="E55" s="152">
        <v>2.77</v>
      </c>
      <c r="F55" s="152">
        <v>2.75</v>
      </c>
      <c r="G55" s="152">
        <v>2.76</v>
      </c>
      <c r="H55" s="152">
        <v>2.76</v>
      </c>
      <c r="I55" s="152">
        <v>2.77</v>
      </c>
      <c r="J55" s="152">
        <v>2.76</v>
      </c>
      <c r="K55" s="151">
        <v>0.36</v>
      </c>
      <c r="L55" s="150">
        <v>8</v>
      </c>
      <c r="M55" s="149">
        <v>5200000</v>
      </c>
      <c r="N55" s="149">
        <v>14337000</v>
      </c>
    </row>
    <row r="56" spans="2:15" ht="12" customHeight="1" x14ac:dyDescent="0.2">
      <c r="B56" s="32" t="s">
        <v>87</v>
      </c>
      <c r="C56" s="33" t="s">
        <v>222</v>
      </c>
      <c r="D56" s="152">
        <v>2.16</v>
      </c>
      <c r="E56" s="152">
        <v>2.17</v>
      </c>
      <c r="F56" s="152">
        <v>2.13</v>
      </c>
      <c r="G56" s="152">
        <v>2.14</v>
      </c>
      <c r="H56" s="152">
        <v>2.16</v>
      </c>
      <c r="I56" s="152">
        <v>2.13</v>
      </c>
      <c r="J56" s="152">
        <v>2.16</v>
      </c>
      <c r="K56" s="151">
        <v>-1.39</v>
      </c>
      <c r="L56" s="150">
        <v>18</v>
      </c>
      <c r="M56" s="149">
        <v>8793830</v>
      </c>
      <c r="N56" s="149">
        <v>18786971</v>
      </c>
    </row>
    <row r="57" spans="2:15" ht="12" customHeight="1" x14ac:dyDescent="0.2">
      <c r="B57" s="32" t="s">
        <v>115</v>
      </c>
      <c r="C57" s="32" t="s">
        <v>153</v>
      </c>
      <c r="D57" s="152">
        <v>1.9</v>
      </c>
      <c r="E57" s="152">
        <v>1.9</v>
      </c>
      <c r="F57" s="152">
        <v>1.8</v>
      </c>
      <c r="G57" s="152">
        <v>1.82</v>
      </c>
      <c r="H57" s="152">
        <v>1.9</v>
      </c>
      <c r="I57" s="152">
        <v>1.8</v>
      </c>
      <c r="J57" s="152">
        <v>1.9</v>
      </c>
      <c r="K57" s="151">
        <v>-5.26</v>
      </c>
      <c r="L57" s="150">
        <v>2</v>
      </c>
      <c r="M57" s="149">
        <v>137500</v>
      </c>
      <c r="N57" s="149">
        <v>250000</v>
      </c>
    </row>
    <row r="58" spans="2:15" ht="12" customHeight="1" x14ac:dyDescent="0.2">
      <c r="B58" s="32" t="s">
        <v>48</v>
      </c>
      <c r="C58" s="33" t="s">
        <v>200</v>
      </c>
      <c r="D58" s="152">
        <v>1.97</v>
      </c>
      <c r="E58" s="152">
        <v>1.97</v>
      </c>
      <c r="F58" s="152">
        <v>1.91</v>
      </c>
      <c r="G58" s="152">
        <v>1.96</v>
      </c>
      <c r="H58" s="152">
        <v>1.97</v>
      </c>
      <c r="I58" s="152">
        <v>1.91</v>
      </c>
      <c r="J58" s="152">
        <v>1.97</v>
      </c>
      <c r="K58" s="151">
        <v>-3.05</v>
      </c>
      <c r="L58" s="150">
        <v>3</v>
      </c>
      <c r="M58" s="149">
        <v>31000000</v>
      </c>
      <c r="N58" s="149">
        <v>60630000</v>
      </c>
    </row>
    <row r="59" spans="2:15" ht="12" customHeight="1" x14ac:dyDescent="0.2">
      <c r="B59" s="32" t="s">
        <v>89</v>
      </c>
      <c r="C59" s="33" t="s">
        <v>178</v>
      </c>
      <c r="D59" s="152">
        <v>6.5</v>
      </c>
      <c r="E59" s="152">
        <v>6.5</v>
      </c>
      <c r="F59" s="152">
        <v>6.5</v>
      </c>
      <c r="G59" s="152">
        <v>6.5</v>
      </c>
      <c r="H59" s="152">
        <v>6.54</v>
      </c>
      <c r="I59" s="152">
        <v>6.5</v>
      </c>
      <c r="J59" s="152">
        <v>6.6</v>
      </c>
      <c r="K59" s="151">
        <v>-1.52</v>
      </c>
      <c r="L59" s="150">
        <v>4</v>
      </c>
      <c r="M59" s="149">
        <v>25784813</v>
      </c>
      <c r="N59" s="149">
        <v>167601285</v>
      </c>
    </row>
    <row r="60" spans="2:15" ht="12" customHeight="1" x14ac:dyDescent="0.2">
      <c r="B60" s="32" t="s">
        <v>90</v>
      </c>
      <c r="C60" s="33" t="s">
        <v>187</v>
      </c>
      <c r="D60" s="152">
        <v>1</v>
      </c>
      <c r="E60" s="152">
        <v>1</v>
      </c>
      <c r="F60" s="152">
        <v>1</v>
      </c>
      <c r="G60" s="152">
        <v>1</v>
      </c>
      <c r="H60" s="152">
        <v>1</v>
      </c>
      <c r="I60" s="152">
        <v>1</v>
      </c>
      <c r="J60" s="152">
        <v>1</v>
      </c>
      <c r="K60" s="151">
        <v>0</v>
      </c>
      <c r="L60" s="150">
        <v>2</v>
      </c>
      <c r="M60" s="149">
        <v>3000000</v>
      </c>
      <c r="N60" s="149">
        <v>3000000</v>
      </c>
    </row>
    <row r="61" spans="2:15" ht="12" customHeight="1" x14ac:dyDescent="0.2">
      <c r="B61" s="32" t="s">
        <v>88</v>
      </c>
      <c r="C61" s="32" t="s">
        <v>156</v>
      </c>
      <c r="D61" s="152">
        <v>1.3</v>
      </c>
      <c r="E61" s="152">
        <v>1.3</v>
      </c>
      <c r="F61" s="152">
        <v>1.3</v>
      </c>
      <c r="G61" s="152">
        <v>1.3</v>
      </c>
      <c r="H61" s="152">
        <v>1.35</v>
      </c>
      <c r="I61" s="152">
        <v>1.3</v>
      </c>
      <c r="J61" s="152">
        <v>1.35</v>
      </c>
      <c r="K61" s="151">
        <v>-3.7</v>
      </c>
      <c r="L61" s="150">
        <v>2</v>
      </c>
      <c r="M61" s="149">
        <v>114259</v>
      </c>
      <c r="N61" s="149">
        <v>148537</v>
      </c>
    </row>
    <row r="62" spans="2:15" ht="12" customHeight="1" x14ac:dyDescent="0.2">
      <c r="B62" s="105" t="s">
        <v>49</v>
      </c>
      <c r="C62" s="106"/>
      <c r="D62" s="106"/>
      <c r="E62" s="106"/>
      <c r="F62" s="106"/>
      <c r="G62" s="106"/>
      <c r="H62" s="106"/>
      <c r="I62" s="106"/>
      <c r="J62" s="106"/>
      <c r="K62" s="107"/>
      <c r="L62" s="150">
        <v>94</v>
      </c>
      <c r="M62" s="149">
        <v>152604330</v>
      </c>
      <c r="N62" s="149">
        <v>365352875</v>
      </c>
      <c r="O62" s="75"/>
    </row>
    <row r="63" spans="2:15" ht="12" customHeight="1" x14ac:dyDescent="0.2">
      <c r="B63" s="88" t="s">
        <v>50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90"/>
      <c r="O63" s="75"/>
    </row>
    <row r="64" spans="2:15" ht="12" customHeight="1" x14ac:dyDescent="0.2">
      <c r="B64" s="32" t="s">
        <v>116</v>
      </c>
      <c r="C64" s="33" t="s">
        <v>230</v>
      </c>
      <c r="D64" s="152">
        <v>23.5</v>
      </c>
      <c r="E64" s="152">
        <v>23.5</v>
      </c>
      <c r="F64" s="152">
        <v>23.49</v>
      </c>
      <c r="G64" s="152">
        <v>23.5</v>
      </c>
      <c r="H64" s="152">
        <v>23.19</v>
      </c>
      <c r="I64" s="152">
        <v>23.5</v>
      </c>
      <c r="J64" s="152">
        <v>23.35</v>
      </c>
      <c r="K64" s="151">
        <v>0.64</v>
      </c>
      <c r="L64" s="150">
        <v>10</v>
      </c>
      <c r="M64" s="149">
        <v>963500</v>
      </c>
      <c r="N64" s="149">
        <v>22639115</v>
      </c>
    </row>
    <row r="65" spans="2:15" ht="12" customHeight="1" x14ac:dyDescent="0.2">
      <c r="B65" s="32" t="s">
        <v>54</v>
      </c>
      <c r="C65" s="33" t="s">
        <v>229</v>
      </c>
      <c r="D65" s="152">
        <v>9</v>
      </c>
      <c r="E65" s="152">
        <v>9.01</v>
      </c>
      <c r="F65" s="152">
        <v>9</v>
      </c>
      <c r="G65" s="152">
        <v>9</v>
      </c>
      <c r="H65" s="152">
        <v>9.0500000000000007</v>
      </c>
      <c r="I65" s="152">
        <v>9.01</v>
      </c>
      <c r="J65" s="152">
        <v>9</v>
      </c>
      <c r="K65" s="151">
        <v>0.11</v>
      </c>
      <c r="L65" s="150">
        <v>4</v>
      </c>
      <c r="M65" s="149">
        <v>250000</v>
      </c>
      <c r="N65" s="149">
        <v>2250250</v>
      </c>
    </row>
    <row r="66" spans="2:15" ht="12" customHeight="1" x14ac:dyDescent="0.2">
      <c r="B66" s="32" t="s">
        <v>55</v>
      </c>
      <c r="C66" s="33" t="s">
        <v>184</v>
      </c>
      <c r="D66" s="152">
        <v>17.850000000000001</v>
      </c>
      <c r="E66" s="152">
        <v>18.100000000000001</v>
      </c>
      <c r="F66" s="152">
        <v>17.850000000000001</v>
      </c>
      <c r="G66" s="152">
        <v>17.96</v>
      </c>
      <c r="H66" s="152">
        <v>17.579999999999998</v>
      </c>
      <c r="I66" s="152">
        <v>18.100000000000001</v>
      </c>
      <c r="J66" s="152">
        <v>17.89</v>
      </c>
      <c r="K66" s="151">
        <v>1.17</v>
      </c>
      <c r="L66" s="150">
        <v>18</v>
      </c>
      <c r="M66" s="149">
        <v>1830687</v>
      </c>
      <c r="N66" s="149">
        <v>32882316</v>
      </c>
    </row>
    <row r="67" spans="2:15" ht="12" customHeight="1" x14ac:dyDescent="0.2">
      <c r="B67" s="32" t="s">
        <v>117</v>
      </c>
      <c r="C67" s="33" t="s">
        <v>141</v>
      </c>
      <c r="D67" s="152">
        <v>11.2</v>
      </c>
      <c r="E67" s="152">
        <v>11.2</v>
      </c>
      <c r="F67" s="152">
        <v>11</v>
      </c>
      <c r="G67" s="152">
        <v>11.04</v>
      </c>
      <c r="H67" s="152">
        <v>11</v>
      </c>
      <c r="I67" s="152">
        <v>11.05</v>
      </c>
      <c r="J67" s="152">
        <v>11</v>
      </c>
      <c r="K67" s="151">
        <v>0.45</v>
      </c>
      <c r="L67" s="150">
        <v>6</v>
      </c>
      <c r="M67" s="149">
        <v>270486</v>
      </c>
      <c r="N67" s="149">
        <v>2987391</v>
      </c>
    </row>
    <row r="68" spans="2:15" ht="12" customHeight="1" x14ac:dyDescent="0.2">
      <c r="B68" s="32" t="s">
        <v>56</v>
      </c>
      <c r="C68" s="33" t="s">
        <v>195</v>
      </c>
      <c r="D68" s="152">
        <v>3.9</v>
      </c>
      <c r="E68" s="152">
        <v>4.01</v>
      </c>
      <c r="F68" s="152">
        <v>3.9</v>
      </c>
      <c r="G68" s="152">
        <v>4</v>
      </c>
      <c r="H68" s="152">
        <v>4</v>
      </c>
      <c r="I68" s="152">
        <v>4</v>
      </c>
      <c r="J68" s="152">
        <v>4</v>
      </c>
      <c r="K68" s="151">
        <v>0</v>
      </c>
      <c r="L68" s="150">
        <v>15</v>
      </c>
      <c r="M68" s="149">
        <v>8220764</v>
      </c>
      <c r="N68" s="149">
        <v>32861056</v>
      </c>
    </row>
    <row r="69" spans="2:15" ht="12" customHeight="1" x14ac:dyDescent="0.2">
      <c r="B69" s="32" t="s">
        <v>176</v>
      </c>
      <c r="C69" s="33" t="s">
        <v>177</v>
      </c>
      <c r="D69" s="152">
        <v>25.7</v>
      </c>
      <c r="E69" s="152">
        <v>26.4</v>
      </c>
      <c r="F69" s="152">
        <v>25.7</v>
      </c>
      <c r="G69" s="152">
        <v>25.85</v>
      </c>
      <c r="H69" s="152">
        <v>25.56</v>
      </c>
      <c r="I69" s="152">
        <v>26.4</v>
      </c>
      <c r="J69" s="152">
        <v>25.85</v>
      </c>
      <c r="K69" s="151">
        <v>2.13</v>
      </c>
      <c r="L69" s="150">
        <v>10</v>
      </c>
      <c r="M69" s="149">
        <v>458000</v>
      </c>
      <c r="N69" s="149">
        <v>11837170</v>
      </c>
    </row>
    <row r="70" spans="2:15" ht="12" customHeight="1" x14ac:dyDescent="0.2">
      <c r="B70" s="105" t="s">
        <v>57</v>
      </c>
      <c r="C70" s="106"/>
      <c r="D70" s="106"/>
      <c r="E70" s="106"/>
      <c r="F70" s="106"/>
      <c r="G70" s="106"/>
      <c r="H70" s="106"/>
      <c r="I70" s="106"/>
      <c r="J70" s="106"/>
      <c r="K70" s="107"/>
      <c r="L70" s="150">
        <v>63</v>
      </c>
      <c r="M70" s="149">
        <v>11993437</v>
      </c>
      <c r="N70" s="149">
        <v>105457298</v>
      </c>
      <c r="O70" s="80"/>
    </row>
    <row r="71" spans="2:15" ht="12" customHeight="1" x14ac:dyDescent="0.2">
      <c r="B71" s="88" t="s">
        <v>119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</row>
    <row r="72" spans="2:15" ht="12" customHeight="1" x14ac:dyDescent="0.2">
      <c r="B72" s="32" t="s">
        <v>122</v>
      </c>
      <c r="C72" s="33" t="s">
        <v>209</v>
      </c>
      <c r="D72" s="152">
        <v>1.3</v>
      </c>
      <c r="E72" s="152">
        <v>1.3</v>
      </c>
      <c r="F72" s="152">
        <v>1.3</v>
      </c>
      <c r="G72" s="152">
        <v>1.3</v>
      </c>
      <c r="H72" s="152">
        <v>1.3</v>
      </c>
      <c r="I72" s="152">
        <v>1.3</v>
      </c>
      <c r="J72" s="152">
        <v>1.3</v>
      </c>
      <c r="K72" s="151">
        <v>0</v>
      </c>
      <c r="L72" s="150">
        <v>8</v>
      </c>
      <c r="M72" s="149">
        <v>3049338</v>
      </c>
      <c r="N72" s="149">
        <v>3964139</v>
      </c>
    </row>
    <row r="73" spans="2:15" ht="12" customHeight="1" x14ac:dyDescent="0.2">
      <c r="B73" s="32" t="s">
        <v>163</v>
      </c>
      <c r="C73" s="33" t="s">
        <v>213</v>
      </c>
      <c r="D73" s="152">
        <v>25</v>
      </c>
      <c r="E73" s="152">
        <v>25</v>
      </c>
      <c r="F73" s="152">
        <v>25</v>
      </c>
      <c r="G73" s="152">
        <v>25</v>
      </c>
      <c r="H73" s="152">
        <v>24</v>
      </c>
      <c r="I73" s="152">
        <v>25</v>
      </c>
      <c r="J73" s="152">
        <v>24</v>
      </c>
      <c r="K73" s="151">
        <v>4.17</v>
      </c>
      <c r="L73" s="150">
        <v>2</v>
      </c>
      <c r="M73" s="149">
        <v>8944</v>
      </c>
      <c r="N73" s="149">
        <v>223600</v>
      </c>
    </row>
    <row r="74" spans="2:15" ht="12" customHeight="1" x14ac:dyDescent="0.2">
      <c r="B74" s="32" t="s">
        <v>126</v>
      </c>
      <c r="C74" s="33" t="s">
        <v>214</v>
      </c>
      <c r="D74" s="152">
        <v>8.85</v>
      </c>
      <c r="E74" s="152">
        <v>8.8800000000000008</v>
      </c>
      <c r="F74" s="152">
        <v>8.6</v>
      </c>
      <c r="G74" s="152">
        <v>8.8000000000000007</v>
      </c>
      <c r="H74" s="152">
        <v>8.8000000000000007</v>
      </c>
      <c r="I74" s="152">
        <v>8.65</v>
      </c>
      <c r="J74" s="152">
        <v>8.75</v>
      </c>
      <c r="K74" s="151">
        <v>-1.1399999999999999</v>
      </c>
      <c r="L74" s="150">
        <v>15</v>
      </c>
      <c r="M74" s="149">
        <v>62895000</v>
      </c>
      <c r="N74" s="149">
        <v>553506050</v>
      </c>
    </row>
    <row r="75" spans="2:15" ht="12" customHeight="1" x14ac:dyDescent="0.2">
      <c r="B75" s="105" t="s">
        <v>133</v>
      </c>
      <c r="C75" s="106"/>
      <c r="D75" s="106"/>
      <c r="E75" s="106"/>
      <c r="F75" s="106"/>
      <c r="G75" s="106"/>
      <c r="H75" s="106"/>
      <c r="I75" s="106"/>
      <c r="J75" s="106"/>
      <c r="K75" s="107"/>
      <c r="L75" s="150">
        <v>25</v>
      </c>
      <c r="M75" s="149">
        <v>65953282</v>
      </c>
      <c r="N75" s="149">
        <v>557693789</v>
      </c>
      <c r="O75" s="76"/>
    </row>
    <row r="76" spans="2:15" ht="13.5" customHeight="1" x14ac:dyDescent="0.2">
      <c r="B76" s="105" t="s">
        <v>58</v>
      </c>
      <c r="C76" s="106"/>
      <c r="D76" s="106"/>
      <c r="E76" s="106"/>
      <c r="F76" s="106"/>
      <c r="G76" s="106"/>
      <c r="H76" s="106"/>
      <c r="I76" s="106"/>
      <c r="J76" s="106"/>
      <c r="K76" s="107"/>
      <c r="L76" s="150">
        <f>L32+L37+L40+L48+L62+L70+L75</f>
        <v>467</v>
      </c>
      <c r="M76" s="149">
        <f>M32+M37+M40+M48+M62+M70+M75</f>
        <v>816163699</v>
      </c>
      <c r="N76" s="149">
        <f>N32+N37+N40+N48+N62+N70+N75</f>
        <v>1908878278</v>
      </c>
      <c r="O76" s="76"/>
    </row>
    <row r="77" spans="2:15" ht="17.25" customHeight="1" x14ac:dyDescent="0.2">
      <c r="B77" s="46" t="s">
        <v>250</v>
      </c>
      <c r="C77" s="46"/>
      <c r="D77" s="46"/>
      <c r="E77" s="46"/>
      <c r="F77" s="25"/>
      <c r="G77" s="25"/>
      <c r="H77" s="25"/>
      <c r="I77" s="25"/>
      <c r="J77" s="25"/>
      <c r="K77" s="25"/>
      <c r="M77" s="79"/>
      <c r="N77" s="79"/>
      <c r="O77" s="76"/>
    </row>
    <row r="78" spans="2:15" ht="17.25" customHeight="1" x14ac:dyDescent="0.2">
      <c r="B78" s="94" t="s">
        <v>59</v>
      </c>
      <c r="C78" s="94"/>
      <c r="D78" s="94"/>
      <c r="E78" s="94"/>
      <c r="F78" s="25"/>
      <c r="G78" s="25"/>
      <c r="H78" s="25"/>
      <c r="I78" s="96" t="s">
        <v>60</v>
      </c>
      <c r="J78" s="96"/>
      <c r="K78" s="96"/>
      <c r="L78" s="96"/>
      <c r="M78" s="96"/>
      <c r="N78" s="96"/>
    </row>
    <row r="79" spans="2:15" ht="27.75" customHeight="1" x14ac:dyDescent="0.2">
      <c r="B79" s="153" t="s">
        <v>61</v>
      </c>
      <c r="C79" s="154" t="s">
        <v>18</v>
      </c>
      <c r="D79" s="154" t="s">
        <v>62</v>
      </c>
      <c r="E79" s="155" t="s">
        <v>5</v>
      </c>
      <c r="F79" s="25"/>
      <c r="G79" s="25"/>
      <c r="H79" s="25"/>
      <c r="I79" s="156" t="s">
        <v>61</v>
      </c>
      <c r="J79" s="157"/>
      <c r="K79" s="158"/>
      <c r="L79" s="154" t="s">
        <v>18</v>
      </c>
      <c r="M79" s="154" t="s">
        <v>62</v>
      </c>
      <c r="N79" s="154" t="s">
        <v>5</v>
      </c>
    </row>
    <row r="80" spans="2:15" ht="15" customHeight="1" x14ac:dyDescent="0.2">
      <c r="B80" s="148" t="s">
        <v>244</v>
      </c>
      <c r="C80" s="152">
        <v>2.39</v>
      </c>
      <c r="D80" s="161">
        <v>9.6300000000000008</v>
      </c>
      <c r="E80" s="160">
        <v>4282859</v>
      </c>
      <c r="F80" s="25"/>
      <c r="G80" s="25"/>
      <c r="H80" s="25"/>
      <c r="I80" s="159" t="s">
        <v>103</v>
      </c>
      <c r="J80" s="159"/>
      <c r="K80" s="159"/>
      <c r="L80" s="152">
        <v>1.4</v>
      </c>
      <c r="M80" s="162">
        <v>-6.04</v>
      </c>
      <c r="N80" s="160">
        <v>25000</v>
      </c>
    </row>
    <row r="81" spans="2:14" ht="15" customHeight="1" x14ac:dyDescent="0.2">
      <c r="B81" s="148" t="s">
        <v>205</v>
      </c>
      <c r="C81" s="152">
        <v>2.16</v>
      </c>
      <c r="D81" s="161">
        <v>4.8499999999999996</v>
      </c>
      <c r="E81" s="160">
        <v>69737500</v>
      </c>
      <c r="F81" s="25"/>
      <c r="G81" s="25"/>
      <c r="H81" s="25"/>
      <c r="I81" s="159" t="s">
        <v>115</v>
      </c>
      <c r="J81" s="159"/>
      <c r="K81" s="159"/>
      <c r="L81" s="152">
        <v>1.8</v>
      </c>
      <c r="M81" s="162">
        <v>-5.26</v>
      </c>
      <c r="N81" s="160">
        <v>137500</v>
      </c>
    </row>
    <row r="82" spans="2:14" ht="15" customHeight="1" x14ac:dyDescent="0.2">
      <c r="B82" s="148" t="s">
        <v>245</v>
      </c>
      <c r="C82" s="152">
        <v>0.73</v>
      </c>
      <c r="D82" s="161">
        <v>4.29</v>
      </c>
      <c r="E82" s="160">
        <v>59098559</v>
      </c>
      <c r="F82" s="25"/>
      <c r="G82" s="25"/>
      <c r="H82" s="25"/>
      <c r="I82" s="159" t="s">
        <v>112</v>
      </c>
      <c r="J82" s="159"/>
      <c r="K82" s="159"/>
      <c r="L82" s="152">
        <v>3.75</v>
      </c>
      <c r="M82" s="162">
        <v>-3.85</v>
      </c>
      <c r="N82" s="160">
        <v>3175000</v>
      </c>
    </row>
    <row r="83" spans="2:14" ht="15" customHeight="1" x14ac:dyDescent="0.2">
      <c r="B83" s="148" t="s">
        <v>246</v>
      </c>
      <c r="C83" s="152">
        <v>25</v>
      </c>
      <c r="D83" s="161">
        <v>4.17</v>
      </c>
      <c r="E83" s="160">
        <v>8944</v>
      </c>
      <c r="F83" s="25"/>
      <c r="G83" s="25"/>
      <c r="H83" s="25"/>
      <c r="I83" s="159" t="s">
        <v>88</v>
      </c>
      <c r="J83" s="159"/>
      <c r="K83" s="159"/>
      <c r="L83" s="152">
        <v>1.3</v>
      </c>
      <c r="M83" s="162">
        <v>-3.7</v>
      </c>
      <c r="N83" s="160">
        <v>114259</v>
      </c>
    </row>
    <row r="84" spans="2:14" ht="15" customHeight="1" x14ac:dyDescent="0.2">
      <c r="B84" s="148" t="s">
        <v>29</v>
      </c>
      <c r="C84" s="152">
        <v>1.19</v>
      </c>
      <c r="D84" s="161">
        <v>3.48</v>
      </c>
      <c r="E84" s="160">
        <v>1579901</v>
      </c>
      <c r="F84" s="25"/>
      <c r="G84" s="25"/>
      <c r="H84" s="25"/>
      <c r="I84" s="159" t="s">
        <v>48</v>
      </c>
      <c r="J84" s="159"/>
      <c r="K84" s="159"/>
      <c r="L84" s="152">
        <v>1.91</v>
      </c>
      <c r="M84" s="162">
        <v>-3.05</v>
      </c>
      <c r="N84" s="160">
        <v>31000000</v>
      </c>
    </row>
    <row r="85" spans="2:14" ht="15" customHeight="1" x14ac:dyDescent="0.2">
      <c r="B85" s="95" t="s">
        <v>5</v>
      </c>
      <c r="C85" s="95"/>
      <c r="D85" s="95"/>
      <c r="E85" s="95"/>
      <c r="F85" s="25"/>
      <c r="G85" s="25"/>
      <c r="H85" s="25"/>
      <c r="I85" s="94" t="s">
        <v>63</v>
      </c>
      <c r="J85" s="94"/>
      <c r="K85" s="94"/>
      <c r="L85" s="94"/>
      <c r="M85" s="94"/>
      <c r="N85" s="94"/>
    </row>
    <row r="86" spans="2:14" ht="27" customHeight="1" x14ac:dyDescent="0.2">
      <c r="B86" s="23" t="s">
        <v>61</v>
      </c>
      <c r="C86" s="24" t="s">
        <v>18</v>
      </c>
      <c r="D86" s="24" t="s">
        <v>64</v>
      </c>
      <c r="E86" s="24" t="s">
        <v>5</v>
      </c>
      <c r="F86" s="25"/>
      <c r="G86" s="25"/>
      <c r="H86" s="25"/>
      <c r="I86" s="91" t="s">
        <v>61</v>
      </c>
      <c r="J86" s="92"/>
      <c r="K86" s="93"/>
      <c r="L86" s="24" t="s">
        <v>18</v>
      </c>
      <c r="M86" s="24" t="s">
        <v>62</v>
      </c>
      <c r="N86" s="24" t="s">
        <v>22</v>
      </c>
    </row>
    <row r="87" spans="2:14" ht="15" customHeight="1" x14ac:dyDescent="0.2">
      <c r="B87" s="148" t="s">
        <v>249</v>
      </c>
      <c r="C87" s="152">
        <v>0.92</v>
      </c>
      <c r="D87" s="151">
        <v>0</v>
      </c>
      <c r="E87" s="160">
        <v>150428884</v>
      </c>
      <c r="F87" s="25"/>
      <c r="G87" s="25"/>
      <c r="H87" s="25"/>
      <c r="I87" s="85" t="s">
        <v>126</v>
      </c>
      <c r="J87" s="86"/>
      <c r="K87" s="87"/>
      <c r="L87" s="152">
        <v>8.65</v>
      </c>
      <c r="M87" s="151">
        <v>-1.1399999999999999</v>
      </c>
      <c r="N87" s="160">
        <v>553506050</v>
      </c>
    </row>
    <row r="88" spans="2:14" ht="15" customHeight="1" x14ac:dyDescent="0.2">
      <c r="B88" s="148" t="s">
        <v>247</v>
      </c>
      <c r="C88" s="152">
        <v>1.95</v>
      </c>
      <c r="D88" s="151">
        <v>0</v>
      </c>
      <c r="E88" s="160">
        <v>126765500</v>
      </c>
      <c r="F88" s="25"/>
      <c r="G88" s="25"/>
      <c r="H88" s="25"/>
      <c r="I88" s="85" t="s">
        <v>247</v>
      </c>
      <c r="J88" s="86"/>
      <c r="K88" s="87"/>
      <c r="L88" s="152">
        <v>1.95</v>
      </c>
      <c r="M88" s="151">
        <v>0</v>
      </c>
      <c r="N88" s="160">
        <v>248654880</v>
      </c>
    </row>
    <row r="89" spans="2:14" ht="15" customHeight="1" x14ac:dyDescent="0.2">
      <c r="B89" s="148" t="s">
        <v>205</v>
      </c>
      <c r="C89" s="152">
        <v>2.16</v>
      </c>
      <c r="D89" s="151">
        <v>4.8499999999999996</v>
      </c>
      <c r="E89" s="160">
        <v>69737500</v>
      </c>
      <c r="F89" s="25"/>
      <c r="G89" s="25"/>
      <c r="H89" s="25"/>
      <c r="I89" s="85" t="s">
        <v>89</v>
      </c>
      <c r="J89" s="86"/>
      <c r="K89" s="87"/>
      <c r="L89" s="152">
        <v>6.5</v>
      </c>
      <c r="M89" s="151">
        <v>-1.52</v>
      </c>
      <c r="N89" s="160">
        <v>167601285</v>
      </c>
    </row>
    <row r="90" spans="2:14" ht="15" customHeight="1" x14ac:dyDescent="0.2">
      <c r="B90" s="148" t="s">
        <v>86</v>
      </c>
      <c r="C90" s="152">
        <v>1.22</v>
      </c>
      <c r="D90" s="151">
        <v>-0.81</v>
      </c>
      <c r="E90" s="160">
        <v>64927234</v>
      </c>
      <c r="F90" s="25"/>
      <c r="G90" s="25"/>
      <c r="H90" s="25"/>
      <c r="I90" s="85" t="s">
        <v>205</v>
      </c>
      <c r="J90" s="86"/>
      <c r="K90" s="87"/>
      <c r="L90" s="152">
        <v>2.16</v>
      </c>
      <c r="M90" s="151">
        <v>4.8499999999999996</v>
      </c>
      <c r="N90" s="160">
        <v>146998525</v>
      </c>
    </row>
    <row r="91" spans="2:14" ht="15" customHeight="1" x14ac:dyDescent="0.2">
      <c r="B91" s="148" t="s">
        <v>248</v>
      </c>
      <c r="C91" s="152">
        <v>8.65</v>
      </c>
      <c r="D91" s="151">
        <v>-1.1399999999999999</v>
      </c>
      <c r="E91" s="160">
        <v>62895000</v>
      </c>
      <c r="F91" s="25"/>
      <c r="G91" s="25"/>
      <c r="H91" s="25"/>
      <c r="I91" s="85" t="s">
        <v>249</v>
      </c>
      <c r="J91" s="86"/>
      <c r="K91" s="87"/>
      <c r="L91" s="152">
        <v>0.92</v>
      </c>
      <c r="M91" s="151">
        <v>0</v>
      </c>
      <c r="N91" s="160">
        <v>138394573</v>
      </c>
    </row>
    <row r="92" spans="2:14" ht="13.5" customHeight="1" x14ac:dyDescent="0.2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2:14" ht="13.5" customHeight="1" x14ac:dyDescent="0.2"/>
    <row r="94" spans="2:14" ht="13.5" customHeight="1" x14ac:dyDescent="0.2">
      <c r="J94" s="43"/>
      <c r="K94" s="71"/>
      <c r="M94" s="52"/>
    </row>
    <row r="95" spans="2:14" ht="15" customHeight="1" x14ac:dyDescent="0.2">
      <c r="K95" s="71"/>
      <c r="M95" s="52"/>
    </row>
    <row r="96" spans="2:14" ht="15" customHeight="1" x14ac:dyDescent="0.2">
      <c r="K96" s="71"/>
      <c r="M96" s="52"/>
    </row>
    <row r="97" spans="9:13" ht="12.75" customHeight="1" x14ac:dyDescent="0.2">
      <c r="K97" s="71"/>
      <c r="M97" s="52"/>
    </row>
    <row r="98" spans="9:13" ht="15" customHeight="1" x14ac:dyDescent="0.2">
      <c r="I98" s="65"/>
      <c r="K98" s="71"/>
      <c r="M98" s="52"/>
    </row>
    <row r="99" spans="9:13" ht="15" customHeight="1" x14ac:dyDescent="0.2">
      <c r="I99" s="65"/>
    </row>
    <row r="100" spans="9:13" ht="15" customHeight="1" x14ac:dyDescent="0.2"/>
    <row r="101" spans="9:13" ht="15.75" customHeight="1" x14ac:dyDescent="0.2"/>
    <row r="102" spans="9:13" ht="13.5" customHeight="1" x14ac:dyDescent="0.2"/>
    <row r="103" spans="9:13" ht="15.75" customHeight="1" x14ac:dyDescent="0.2"/>
    <row r="104" spans="9:13" ht="18" customHeight="1" x14ac:dyDescent="0.2"/>
    <row r="105" spans="9:13" ht="19.5" customHeight="1" x14ac:dyDescent="0.2"/>
  </sheetData>
  <mergeCells count="35">
    <mergeCell ref="I82:K82"/>
    <mergeCell ref="I83:K83"/>
    <mergeCell ref="I84:K84"/>
    <mergeCell ref="B48:K48"/>
    <mergeCell ref="B62:K62"/>
    <mergeCell ref="B70:K70"/>
    <mergeCell ref="B76:K76"/>
    <mergeCell ref="B75:K75"/>
    <mergeCell ref="C4:D4"/>
    <mergeCell ref="C6:D6"/>
    <mergeCell ref="C7:D7"/>
    <mergeCell ref="B41:N41"/>
    <mergeCell ref="B17:N17"/>
    <mergeCell ref="B33:N33"/>
    <mergeCell ref="C37:K37"/>
    <mergeCell ref="C5:D5"/>
    <mergeCell ref="B32:K32"/>
    <mergeCell ref="B38:N38"/>
    <mergeCell ref="C40:K40"/>
    <mergeCell ref="I90:K90"/>
    <mergeCell ref="I91:K91"/>
    <mergeCell ref="B49:N49"/>
    <mergeCell ref="I86:K86"/>
    <mergeCell ref="I89:K89"/>
    <mergeCell ref="I85:N85"/>
    <mergeCell ref="B78:E78"/>
    <mergeCell ref="B85:E85"/>
    <mergeCell ref="I78:N78"/>
    <mergeCell ref="I79:K79"/>
    <mergeCell ref="B63:N63"/>
    <mergeCell ref="B71:N71"/>
    <mergeCell ref="I88:K88"/>
    <mergeCell ref="I87:K87"/>
    <mergeCell ref="I80:K80"/>
    <mergeCell ref="I81:K81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workbookViewId="0">
      <selection activeCell="G7" sqref="G7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12" t="s">
        <v>65</v>
      </c>
      <c r="C2" s="112"/>
      <c r="D2" s="112"/>
      <c r="E2" s="112"/>
      <c r="F2" s="22"/>
    </row>
    <row r="3" spans="2:6" ht="18" customHeight="1" x14ac:dyDescent="0.25">
      <c r="B3" s="112" t="s">
        <v>239</v>
      </c>
      <c r="C3" s="112"/>
      <c r="D3" s="112"/>
      <c r="E3" s="112"/>
      <c r="F3" s="112"/>
    </row>
    <row r="4" spans="2:6" ht="18" customHeight="1" x14ac:dyDescent="0.25">
      <c r="B4" s="84"/>
      <c r="C4" s="84"/>
      <c r="D4" s="84"/>
      <c r="E4" s="84"/>
      <c r="F4" s="84"/>
    </row>
    <row r="5" spans="2:6" ht="18" customHeight="1" x14ac:dyDescent="0.25">
      <c r="B5" s="84"/>
      <c r="C5" s="84"/>
      <c r="D5" s="84"/>
      <c r="E5" s="84"/>
      <c r="F5" s="84"/>
    </row>
    <row r="6" spans="2:6" ht="18" customHeight="1" x14ac:dyDescent="0.25">
      <c r="B6" s="84"/>
      <c r="C6" s="84"/>
      <c r="D6" s="84"/>
      <c r="E6" s="84"/>
      <c r="F6" s="84"/>
    </row>
    <row r="7" spans="2:6" ht="18" customHeight="1" x14ac:dyDescent="0.2">
      <c r="D7" s="64" t="s">
        <v>220</v>
      </c>
    </row>
    <row r="8" spans="2:6" ht="41.25" customHeight="1" x14ac:dyDescent="0.2">
      <c r="B8" s="21" t="s">
        <v>11</v>
      </c>
      <c r="C8" s="20" t="s">
        <v>12</v>
      </c>
      <c r="D8" s="19" t="s">
        <v>21</v>
      </c>
      <c r="E8" s="20" t="s">
        <v>66</v>
      </c>
      <c r="F8" s="20" t="s">
        <v>67</v>
      </c>
    </row>
    <row r="9" spans="2:6" ht="18" customHeight="1" x14ac:dyDescent="0.2">
      <c r="B9" s="110" t="s">
        <v>68</v>
      </c>
      <c r="C9" s="110"/>
      <c r="D9" s="110"/>
      <c r="E9" s="110"/>
      <c r="F9" s="110"/>
    </row>
    <row r="10" spans="2:6" ht="18" customHeight="1" x14ac:dyDescent="0.25">
      <c r="B10" s="81" t="s">
        <v>24</v>
      </c>
      <c r="C10" s="78" t="s">
        <v>170</v>
      </c>
      <c r="D10" s="165">
        <v>1</v>
      </c>
      <c r="E10" s="165">
        <v>7000000</v>
      </c>
      <c r="F10" s="165">
        <v>16870000</v>
      </c>
    </row>
    <row r="11" spans="2:6" ht="18" customHeight="1" x14ac:dyDescent="0.25">
      <c r="B11" s="62" t="s">
        <v>160</v>
      </c>
      <c r="C11" s="62" t="s">
        <v>161</v>
      </c>
      <c r="D11" s="165">
        <v>1</v>
      </c>
      <c r="E11" s="165">
        <v>5000000</v>
      </c>
      <c r="F11" s="165">
        <v>16400000</v>
      </c>
    </row>
    <row r="12" spans="2:6" ht="18" customHeight="1" x14ac:dyDescent="0.25">
      <c r="B12" s="111" t="s">
        <v>28</v>
      </c>
      <c r="C12" s="111"/>
      <c r="D12" s="165">
        <f>SUM(D10:D11)</f>
        <v>2</v>
      </c>
      <c r="E12" s="165">
        <f>SUM(E10:E11)</f>
        <v>12000000</v>
      </c>
      <c r="F12" s="165">
        <f>SUM(F10:F11)</f>
        <v>33270000</v>
      </c>
    </row>
    <row r="13" spans="2:6" ht="18" customHeight="1" x14ac:dyDescent="0.2">
      <c r="B13" s="110" t="s">
        <v>33</v>
      </c>
      <c r="C13" s="110"/>
      <c r="D13" s="110"/>
      <c r="E13" s="110"/>
      <c r="F13" s="110"/>
    </row>
    <row r="14" spans="2:6" ht="18" customHeight="1" x14ac:dyDescent="0.25">
      <c r="B14" s="62" t="s">
        <v>34</v>
      </c>
      <c r="C14" s="63" t="s">
        <v>140</v>
      </c>
      <c r="D14" s="165">
        <v>1</v>
      </c>
      <c r="E14" s="165">
        <v>5000000</v>
      </c>
      <c r="F14" s="165">
        <v>14200000</v>
      </c>
    </row>
    <row r="15" spans="2:6" ht="18" customHeight="1" x14ac:dyDescent="0.25">
      <c r="B15" s="111" t="s">
        <v>36</v>
      </c>
      <c r="C15" s="111"/>
      <c r="D15" s="165">
        <f>SUM(D14)</f>
        <v>1</v>
      </c>
      <c r="E15" s="165">
        <f>SUM(E14)</f>
        <v>5000000</v>
      </c>
      <c r="F15" s="165">
        <f>SUM(F14)</f>
        <v>14200000</v>
      </c>
    </row>
    <row r="16" spans="2:6" ht="18" customHeight="1" x14ac:dyDescent="0.2">
      <c r="B16" s="110" t="s">
        <v>37</v>
      </c>
      <c r="C16" s="110"/>
      <c r="D16" s="110"/>
      <c r="E16" s="110"/>
      <c r="F16" s="110"/>
    </row>
    <row r="17" spans="2:6" ht="18" customHeight="1" x14ac:dyDescent="0.25">
      <c r="B17" s="62" t="s">
        <v>86</v>
      </c>
      <c r="C17" s="63" t="s">
        <v>148</v>
      </c>
      <c r="D17" s="165">
        <v>2</v>
      </c>
      <c r="E17" s="165">
        <v>10200000</v>
      </c>
      <c r="F17" s="165">
        <v>12546000</v>
      </c>
    </row>
    <row r="18" spans="2:6" ht="18" customHeight="1" x14ac:dyDescent="0.25">
      <c r="B18" s="111" t="s">
        <v>49</v>
      </c>
      <c r="C18" s="111"/>
      <c r="D18" s="165">
        <f>SUM(D17)</f>
        <v>2</v>
      </c>
      <c r="E18" s="165">
        <f>SUM(E17)</f>
        <v>10200000</v>
      </c>
      <c r="F18" s="165">
        <f>SUM(F17)</f>
        <v>12546000</v>
      </c>
    </row>
    <row r="19" spans="2:6" ht="18" customHeight="1" x14ac:dyDescent="0.25">
      <c r="B19" s="108" t="s">
        <v>58</v>
      </c>
      <c r="C19" s="109"/>
      <c r="D19" s="165">
        <f>D12+D15+D18</f>
        <v>5</v>
      </c>
      <c r="E19" s="165">
        <f>E12+E15+E18</f>
        <v>27200000</v>
      </c>
      <c r="F19" s="165">
        <f>F12+F15+F18</f>
        <v>60016000</v>
      </c>
    </row>
    <row r="20" spans="2:6" ht="18" customHeight="1" x14ac:dyDescent="0.2">
      <c r="B20" s="82"/>
      <c r="C20" s="82"/>
      <c r="D20" s="82"/>
      <c r="E20" s="82"/>
      <c r="F20" s="82"/>
    </row>
    <row r="21" spans="2:6" ht="18" customHeight="1" x14ac:dyDescent="0.2">
      <c r="B21" s="82"/>
      <c r="C21" s="83"/>
      <c r="D21" s="77" t="s">
        <v>232</v>
      </c>
      <c r="E21" s="82"/>
      <c r="F21" s="82"/>
    </row>
    <row r="22" spans="2:6" ht="28.5" customHeight="1" x14ac:dyDescent="0.2">
      <c r="B22" s="21" t="s">
        <v>11</v>
      </c>
      <c r="C22" s="20" t="s">
        <v>12</v>
      </c>
      <c r="D22" s="19" t="s">
        <v>21</v>
      </c>
      <c r="E22" s="20" t="s">
        <v>66</v>
      </c>
      <c r="F22" s="20" t="s">
        <v>67</v>
      </c>
    </row>
    <row r="23" spans="2:6" ht="18" customHeight="1" x14ac:dyDescent="0.2">
      <c r="B23" s="110" t="s">
        <v>68</v>
      </c>
      <c r="C23" s="110"/>
      <c r="D23" s="110"/>
      <c r="E23" s="110"/>
      <c r="F23" s="110"/>
    </row>
    <row r="24" spans="2:6" ht="18" customHeight="1" x14ac:dyDescent="0.25">
      <c r="B24" s="56" t="s">
        <v>127</v>
      </c>
      <c r="C24" s="166" t="s">
        <v>172</v>
      </c>
      <c r="D24" s="165">
        <v>2</v>
      </c>
      <c r="E24" s="165">
        <v>1000000</v>
      </c>
      <c r="F24" s="165">
        <v>920000</v>
      </c>
    </row>
    <row r="25" spans="2:6" ht="18" customHeight="1" x14ac:dyDescent="0.25">
      <c r="B25" s="167" t="s">
        <v>28</v>
      </c>
      <c r="C25" s="167"/>
      <c r="D25" s="165">
        <f>SUM(D24)</f>
        <v>2</v>
      </c>
      <c r="E25" s="165">
        <f>SUM(E24)</f>
        <v>1000000</v>
      </c>
      <c r="F25" s="165">
        <f>SUM(F24)</f>
        <v>920000</v>
      </c>
    </row>
    <row r="26" spans="2:6" ht="18" customHeight="1" x14ac:dyDescent="0.2">
      <c r="B26" s="168" t="s">
        <v>33</v>
      </c>
      <c r="C26" s="168"/>
      <c r="D26" s="168"/>
      <c r="E26" s="168"/>
      <c r="F26" s="168"/>
    </row>
    <row r="27" spans="2:6" ht="18" customHeight="1" x14ac:dyDescent="0.25">
      <c r="B27" s="56" t="s">
        <v>34</v>
      </c>
      <c r="C27" s="166" t="s">
        <v>140</v>
      </c>
      <c r="D27" s="165">
        <v>1</v>
      </c>
      <c r="E27" s="165">
        <v>400000</v>
      </c>
      <c r="F27" s="165">
        <v>1136000</v>
      </c>
    </row>
    <row r="28" spans="2:6" ht="18" customHeight="1" x14ac:dyDescent="0.25">
      <c r="B28" s="167" t="s">
        <v>36</v>
      </c>
      <c r="C28" s="167"/>
      <c r="D28" s="165">
        <f>SUM(D27)</f>
        <v>1</v>
      </c>
      <c r="E28" s="165">
        <f>SUM(E27)</f>
        <v>400000</v>
      </c>
      <c r="F28" s="165">
        <f>SUM(F27)</f>
        <v>1136000</v>
      </c>
    </row>
    <row r="29" spans="2:6" ht="18" customHeight="1" x14ac:dyDescent="0.2">
      <c r="B29" s="168" t="s">
        <v>50</v>
      </c>
      <c r="C29" s="168"/>
      <c r="D29" s="168"/>
      <c r="E29" s="168"/>
      <c r="F29" s="168"/>
    </row>
    <row r="30" spans="2:6" ht="18" customHeight="1" x14ac:dyDescent="0.25">
      <c r="B30" s="56" t="s">
        <v>176</v>
      </c>
      <c r="C30" s="166" t="s">
        <v>177</v>
      </c>
      <c r="D30" s="165">
        <v>1</v>
      </c>
      <c r="E30" s="165">
        <v>25000</v>
      </c>
      <c r="F30" s="165">
        <v>642500</v>
      </c>
    </row>
    <row r="31" spans="2:6" ht="18" customHeight="1" x14ac:dyDescent="0.25">
      <c r="B31" s="167" t="s">
        <v>236</v>
      </c>
      <c r="C31" s="167"/>
      <c r="D31" s="165">
        <f>SUM(D30)</f>
        <v>1</v>
      </c>
      <c r="E31" s="165">
        <f>SUM(E30)</f>
        <v>25000</v>
      </c>
      <c r="F31" s="165">
        <f>SUM(F30)</f>
        <v>642500</v>
      </c>
    </row>
    <row r="32" spans="2:6" ht="18" customHeight="1" x14ac:dyDescent="0.2">
      <c r="B32" s="169" t="s">
        <v>58</v>
      </c>
      <c r="C32" s="170"/>
      <c r="D32" s="171">
        <f>D25+D28+D31</f>
        <v>4</v>
      </c>
      <c r="E32" s="171">
        <f>E25+E28+E31</f>
        <v>1425000</v>
      </c>
      <c r="F32" s="171">
        <f>F25+F28+F31</f>
        <v>2698500</v>
      </c>
    </row>
    <row r="35" spans="4:6" x14ac:dyDescent="0.2">
      <c r="D35" s="79"/>
      <c r="E35" s="79"/>
      <c r="F35" s="79"/>
    </row>
  </sheetData>
  <mergeCells count="16">
    <mergeCell ref="B23:F23"/>
    <mergeCell ref="B25:C25"/>
    <mergeCell ref="B13:F13"/>
    <mergeCell ref="B15:C15"/>
    <mergeCell ref="B26:F26"/>
    <mergeCell ref="B28:C28"/>
    <mergeCell ref="B32:C32"/>
    <mergeCell ref="B29:F29"/>
    <mergeCell ref="B31:C31"/>
    <mergeCell ref="B2:E2"/>
    <mergeCell ref="B3:F3"/>
    <mergeCell ref="B19:C19"/>
    <mergeCell ref="B9:F9"/>
    <mergeCell ref="B12:C12"/>
    <mergeCell ref="B16:F16"/>
    <mergeCell ref="B18:C1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7"/>
  <sheetViews>
    <sheetView workbookViewId="0">
      <selection activeCell="E37" sqref="E37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</cols>
  <sheetData>
    <row r="1" spans="2:7" ht="24" customHeight="1" x14ac:dyDescent="0.2">
      <c r="B1" s="116" t="s">
        <v>240</v>
      </c>
      <c r="C1" s="116"/>
      <c r="D1" s="116"/>
      <c r="E1" s="116"/>
      <c r="F1" s="116"/>
      <c r="G1" s="116"/>
    </row>
    <row r="2" spans="2:7" ht="48.75" customHeight="1" x14ac:dyDescent="0.2">
      <c r="B2" s="18" t="s">
        <v>11</v>
      </c>
      <c r="C2" s="18" t="s">
        <v>12</v>
      </c>
      <c r="D2" s="18" t="s">
        <v>91</v>
      </c>
      <c r="E2" s="18" t="s">
        <v>92</v>
      </c>
      <c r="F2" s="18" t="s">
        <v>93</v>
      </c>
      <c r="G2" s="18" t="s">
        <v>94</v>
      </c>
    </row>
    <row r="3" spans="2:7" ht="15.75" customHeight="1" x14ac:dyDescent="0.2">
      <c r="B3" s="113" t="s">
        <v>68</v>
      </c>
      <c r="C3" s="114"/>
      <c r="D3" s="114"/>
      <c r="E3" s="114"/>
      <c r="F3" s="114"/>
      <c r="G3" s="115"/>
    </row>
    <row r="4" spans="2:7" ht="16.5" customHeight="1" x14ac:dyDescent="0.2">
      <c r="B4" s="62" t="s">
        <v>79</v>
      </c>
      <c r="C4" s="63" t="s">
        <v>151</v>
      </c>
      <c r="D4" s="57">
        <v>3.35</v>
      </c>
      <c r="E4" s="58" t="s">
        <v>97</v>
      </c>
      <c r="F4" s="57">
        <v>3.25</v>
      </c>
      <c r="G4" s="57">
        <v>3.34</v>
      </c>
    </row>
    <row r="5" spans="2:7" ht="14.45" customHeight="1" x14ac:dyDescent="0.2">
      <c r="B5" s="113" t="s">
        <v>231</v>
      </c>
      <c r="C5" s="114"/>
      <c r="D5" s="114"/>
      <c r="E5" s="114"/>
      <c r="F5" s="114"/>
      <c r="G5" s="115"/>
    </row>
    <row r="6" spans="2:7" ht="14.45" customHeight="1" x14ac:dyDescent="0.2">
      <c r="B6" s="62" t="s">
        <v>82</v>
      </c>
      <c r="C6" s="63" t="s">
        <v>194</v>
      </c>
      <c r="D6" s="57">
        <v>0.93</v>
      </c>
      <c r="E6" s="58" t="s">
        <v>97</v>
      </c>
      <c r="F6" s="57">
        <v>0.92</v>
      </c>
      <c r="G6" s="57">
        <v>0.93</v>
      </c>
    </row>
    <row r="7" spans="2:7" ht="14.45" customHeight="1" x14ac:dyDescent="0.2">
      <c r="B7" s="113" t="s">
        <v>69</v>
      </c>
      <c r="C7" s="114"/>
      <c r="D7" s="114"/>
      <c r="E7" s="114"/>
      <c r="F7" s="114"/>
      <c r="G7" s="115"/>
    </row>
    <row r="8" spans="2:7" ht="14.45" customHeight="1" x14ac:dyDescent="0.2">
      <c r="B8" s="56" t="s">
        <v>31</v>
      </c>
      <c r="C8" s="56" t="s">
        <v>130</v>
      </c>
      <c r="D8" s="57">
        <v>1.62</v>
      </c>
      <c r="E8" s="58" t="s">
        <v>95</v>
      </c>
      <c r="F8" s="57" t="s">
        <v>78</v>
      </c>
      <c r="G8" s="57" t="s">
        <v>78</v>
      </c>
    </row>
    <row r="9" spans="2:7" ht="14.45" customHeight="1" x14ac:dyDescent="0.2">
      <c r="B9" s="56" t="s">
        <v>104</v>
      </c>
      <c r="C9" s="56" t="s">
        <v>136</v>
      </c>
      <c r="D9" s="57">
        <v>1</v>
      </c>
      <c r="E9" s="58" t="s">
        <v>97</v>
      </c>
      <c r="F9" s="57" t="s">
        <v>78</v>
      </c>
      <c r="G9" s="57" t="s">
        <v>78</v>
      </c>
    </row>
    <row r="10" spans="2:7" ht="14.45" customHeight="1" x14ac:dyDescent="0.2">
      <c r="B10" s="56" t="s">
        <v>102</v>
      </c>
      <c r="C10" s="56" t="s">
        <v>185</v>
      </c>
      <c r="D10" s="57">
        <v>0.66</v>
      </c>
      <c r="E10" s="58" t="s">
        <v>97</v>
      </c>
      <c r="F10" s="57" t="s">
        <v>78</v>
      </c>
      <c r="G10" s="57">
        <v>0.66</v>
      </c>
    </row>
    <row r="11" spans="2:7" ht="14.45" customHeight="1" x14ac:dyDescent="0.2">
      <c r="B11" s="56" t="s">
        <v>134</v>
      </c>
      <c r="C11" s="56" t="s">
        <v>135</v>
      </c>
      <c r="D11" s="57">
        <v>0.69</v>
      </c>
      <c r="E11" s="58" t="s">
        <v>97</v>
      </c>
      <c r="F11" s="57" t="s">
        <v>78</v>
      </c>
      <c r="G11" s="57" t="s">
        <v>78</v>
      </c>
    </row>
    <row r="12" spans="2:7" ht="14.45" customHeight="1" x14ac:dyDescent="0.2">
      <c r="B12" s="56" t="s">
        <v>158</v>
      </c>
      <c r="C12" s="56" t="s">
        <v>157</v>
      </c>
      <c r="D12" s="57">
        <v>0.9</v>
      </c>
      <c r="E12" s="58" t="s">
        <v>97</v>
      </c>
      <c r="F12" s="57" t="s">
        <v>78</v>
      </c>
      <c r="G12" s="57">
        <v>0.9</v>
      </c>
    </row>
    <row r="13" spans="2:7" ht="14.45" customHeight="1" x14ac:dyDescent="0.2">
      <c r="B13" s="56" t="s">
        <v>202</v>
      </c>
      <c r="C13" s="56" t="s">
        <v>192</v>
      </c>
      <c r="D13" s="57">
        <v>0.86</v>
      </c>
      <c r="E13" s="58" t="s">
        <v>97</v>
      </c>
      <c r="F13" s="57" t="s">
        <v>78</v>
      </c>
      <c r="G13" s="57" t="s">
        <v>78</v>
      </c>
    </row>
    <row r="14" spans="2:7" ht="14.45" customHeight="1" x14ac:dyDescent="0.2">
      <c r="B14" s="62" t="s">
        <v>32</v>
      </c>
      <c r="C14" s="62" t="s">
        <v>146</v>
      </c>
      <c r="D14" s="57">
        <v>1.27</v>
      </c>
      <c r="E14" s="58" t="s">
        <v>97</v>
      </c>
      <c r="F14" s="57">
        <v>1.18</v>
      </c>
      <c r="G14" s="57">
        <v>1.38</v>
      </c>
    </row>
    <row r="15" spans="2:7" ht="14.45" customHeight="1" x14ac:dyDescent="0.2">
      <c r="B15" s="56" t="s">
        <v>101</v>
      </c>
      <c r="C15" s="56" t="s">
        <v>186</v>
      </c>
      <c r="D15" s="57">
        <v>0.51</v>
      </c>
      <c r="E15" s="58" t="s">
        <v>97</v>
      </c>
      <c r="F15" s="57">
        <v>0.46</v>
      </c>
      <c r="G15" s="57">
        <v>0.48</v>
      </c>
    </row>
    <row r="16" spans="2:7" ht="14.45" customHeight="1" x14ac:dyDescent="0.2">
      <c r="B16" s="113" t="s">
        <v>33</v>
      </c>
      <c r="C16" s="114"/>
      <c r="D16" s="114"/>
      <c r="E16" s="114"/>
      <c r="F16" s="114"/>
      <c r="G16" s="115"/>
    </row>
    <row r="17" spans="2:7" ht="14.45" customHeight="1" x14ac:dyDescent="0.2">
      <c r="B17" s="56" t="s">
        <v>105</v>
      </c>
      <c r="C17" s="56" t="s">
        <v>106</v>
      </c>
      <c r="D17" s="57">
        <v>8</v>
      </c>
      <c r="E17" s="58" t="s">
        <v>95</v>
      </c>
      <c r="F17" s="57" t="s">
        <v>78</v>
      </c>
      <c r="G17" s="57" t="s">
        <v>78</v>
      </c>
    </row>
    <row r="18" spans="2:7" ht="14.45" customHeight="1" x14ac:dyDescent="0.2">
      <c r="B18" s="62" t="s">
        <v>110</v>
      </c>
      <c r="C18" s="63" t="s">
        <v>166</v>
      </c>
      <c r="D18" s="57">
        <v>2.25</v>
      </c>
      <c r="E18" s="58" t="s">
        <v>97</v>
      </c>
      <c r="F18" s="57">
        <v>2.2000000000000002</v>
      </c>
      <c r="G18" s="57">
        <v>2.25</v>
      </c>
    </row>
    <row r="19" spans="2:7" ht="14.45" customHeight="1" x14ac:dyDescent="0.2">
      <c r="B19" s="62" t="s">
        <v>108</v>
      </c>
      <c r="C19" s="62" t="s">
        <v>147</v>
      </c>
      <c r="D19" s="57">
        <v>2.85</v>
      </c>
      <c r="E19" s="58" t="s">
        <v>97</v>
      </c>
      <c r="F19" s="57">
        <v>2.6</v>
      </c>
      <c r="G19" s="57">
        <v>2.9</v>
      </c>
    </row>
    <row r="20" spans="2:7" ht="14.45" customHeight="1" x14ac:dyDescent="0.2">
      <c r="B20" s="113" t="s">
        <v>37</v>
      </c>
      <c r="C20" s="114"/>
      <c r="D20" s="114"/>
      <c r="E20" s="114"/>
      <c r="F20" s="114"/>
      <c r="G20" s="115"/>
    </row>
    <row r="21" spans="2:7" ht="14.45" customHeight="1" x14ac:dyDescent="0.2">
      <c r="B21" s="56" t="s">
        <v>38</v>
      </c>
      <c r="C21" s="56" t="s">
        <v>39</v>
      </c>
      <c r="D21" s="57">
        <v>0.9</v>
      </c>
      <c r="E21" s="58" t="s">
        <v>95</v>
      </c>
      <c r="F21" s="57" t="s">
        <v>78</v>
      </c>
      <c r="G21" s="57" t="s">
        <v>78</v>
      </c>
    </row>
    <row r="22" spans="2:7" ht="14.45" customHeight="1" x14ac:dyDescent="0.2">
      <c r="B22" s="56" t="s">
        <v>111</v>
      </c>
      <c r="C22" s="56" t="s">
        <v>154</v>
      </c>
      <c r="D22" s="57">
        <v>2.4900000000000002</v>
      </c>
      <c r="E22" s="58" t="s">
        <v>95</v>
      </c>
      <c r="F22" s="57" t="s">
        <v>78</v>
      </c>
      <c r="G22" s="57" t="s">
        <v>78</v>
      </c>
    </row>
    <row r="23" spans="2:7" ht="14.45" customHeight="1" x14ac:dyDescent="0.2">
      <c r="B23" s="56" t="s">
        <v>85</v>
      </c>
      <c r="C23" s="56" t="s">
        <v>174</v>
      </c>
      <c r="D23" s="57">
        <v>1.7</v>
      </c>
      <c r="E23" s="58" t="s">
        <v>95</v>
      </c>
      <c r="F23" s="57" t="s">
        <v>78</v>
      </c>
      <c r="G23" s="57" t="s">
        <v>78</v>
      </c>
    </row>
    <row r="24" spans="2:7" ht="14.45" customHeight="1" x14ac:dyDescent="0.2">
      <c r="B24" s="56" t="s">
        <v>180</v>
      </c>
      <c r="C24" s="56" t="s">
        <v>198</v>
      </c>
      <c r="D24" s="57">
        <v>1.32</v>
      </c>
      <c r="E24" s="58" t="s">
        <v>95</v>
      </c>
      <c r="F24" s="57" t="s">
        <v>78</v>
      </c>
      <c r="G24" s="57" t="s">
        <v>78</v>
      </c>
    </row>
    <row r="25" spans="2:7" ht="14.45" customHeight="1" x14ac:dyDescent="0.2">
      <c r="B25" s="62" t="s">
        <v>46</v>
      </c>
      <c r="C25" s="63" t="s">
        <v>169</v>
      </c>
      <c r="D25" s="57">
        <v>2.7</v>
      </c>
      <c r="E25" s="58" t="s">
        <v>97</v>
      </c>
      <c r="F25" s="57">
        <v>2.65</v>
      </c>
      <c r="G25" s="57">
        <v>2.7</v>
      </c>
    </row>
    <row r="26" spans="2:7" ht="14.45" customHeight="1" x14ac:dyDescent="0.2">
      <c r="B26" s="62" t="s">
        <v>114</v>
      </c>
      <c r="C26" s="63" t="s">
        <v>145</v>
      </c>
      <c r="D26" s="57">
        <v>4.62</v>
      </c>
      <c r="E26" s="58" t="s">
        <v>97</v>
      </c>
      <c r="F26" s="57">
        <v>4.55</v>
      </c>
      <c r="G26" s="57">
        <v>4.8</v>
      </c>
    </row>
    <row r="27" spans="2:7" ht="14.45" customHeight="1" x14ac:dyDescent="0.2">
      <c r="B27" s="62" t="s">
        <v>47</v>
      </c>
      <c r="C27" s="63" t="s">
        <v>212</v>
      </c>
      <c r="D27" s="57">
        <v>2.83</v>
      </c>
      <c r="E27" s="58" t="s">
        <v>97</v>
      </c>
      <c r="F27" s="57">
        <v>2.72</v>
      </c>
      <c r="G27" s="57">
        <v>2.8</v>
      </c>
    </row>
    <row r="28" spans="2:7" ht="14.45" customHeight="1" x14ac:dyDescent="0.2">
      <c r="B28" s="62" t="s">
        <v>207</v>
      </c>
      <c r="C28" s="63" t="s">
        <v>208</v>
      </c>
      <c r="D28" s="57">
        <v>0.65</v>
      </c>
      <c r="E28" s="58" t="s">
        <v>97</v>
      </c>
      <c r="F28" s="57">
        <v>0.61</v>
      </c>
      <c r="G28" s="57">
        <v>0.7</v>
      </c>
    </row>
    <row r="29" spans="2:7" ht="14.45" customHeight="1" x14ac:dyDescent="0.2">
      <c r="B29" s="56" t="s">
        <v>113</v>
      </c>
      <c r="C29" s="56" t="s">
        <v>193</v>
      </c>
      <c r="D29" s="57">
        <v>60</v>
      </c>
      <c r="E29" s="58" t="s">
        <v>97</v>
      </c>
      <c r="F29" s="57" t="s">
        <v>78</v>
      </c>
      <c r="G29" s="57" t="s">
        <v>78</v>
      </c>
    </row>
    <row r="30" spans="2:7" ht="14.45" customHeight="1" x14ac:dyDescent="0.2">
      <c r="B30" s="113" t="s">
        <v>139</v>
      </c>
      <c r="C30" s="114"/>
      <c r="D30" s="114"/>
      <c r="E30" s="114"/>
      <c r="F30" s="114"/>
      <c r="G30" s="115"/>
    </row>
    <row r="31" spans="2:7" ht="14.45" customHeight="1" x14ac:dyDescent="0.2">
      <c r="B31" s="56" t="s">
        <v>51</v>
      </c>
      <c r="C31" s="56" t="s">
        <v>52</v>
      </c>
      <c r="D31" s="57">
        <v>17.39</v>
      </c>
      <c r="E31" s="58" t="s">
        <v>95</v>
      </c>
      <c r="F31" s="57" t="s">
        <v>78</v>
      </c>
      <c r="G31" s="57" t="s">
        <v>78</v>
      </c>
    </row>
    <row r="32" spans="2:7" ht="14.45" customHeight="1" x14ac:dyDescent="0.2">
      <c r="B32" s="62" t="s">
        <v>53</v>
      </c>
      <c r="C32" s="63" t="s">
        <v>167</v>
      </c>
      <c r="D32" s="57">
        <v>28.58</v>
      </c>
      <c r="E32" s="58" t="s">
        <v>97</v>
      </c>
      <c r="F32" s="57">
        <v>28.3</v>
      </c>
      <c r="G32" s="57">
        <v>29.5</v>
      </c>
    </row>
    <row r="33" spans="2:7" ht="14.45" customHeight="1" x14ac:dyDescent="0.2">
      <c r="B33" s="62" t="s">
        <v>196</v>
      </c>
      <c r="C33" s="63" t="s">
        <v>197</v>
      </c>
      <c r="D33" s="57">
        <v>27.31</v>
      </c>
      <c r="E33" s="58" t="s">
        <v>97</v>
      </c>
      <c r="F33" s="57">
        <v>27</v>
      </c>
      <c r="G33" s="57">
        <v>27.5</v>
      </c>
    </row>
    <row r="34" spans="2:7" ht="14.45" customHeight="1" x14ac:dyDescent="0.2">
      <c r="B34" s="62" t="s">
        <v>118</v>
      </c>
      <c r="C34" s="62" t="s">
        <v>175</v>
      </c>
      <c r="D34" s="57">
        <v>23.95</v>
      </c>
      <c r="E34" s="58" t="s">
        <v>97</v>
      </c>
      <c r="F34" s="57">
        <v>22.55</v>
      </c>
      <c r="G34" s="57">
        <v>23.95</v>
      </c>
    </row>
    <row r="35" spans="2:7" ht="15.75" x14ac:dyDescent="0.2">
      <c r="B35" s="113" t="s">
        <v>237</v>
      </c>
      <c r="C35" s="114"/>
      <c r="D35" s="114"/>
      <c r="E35" s="114"/>
      <c r="F35" s="114"/>
      <c r="G35" s="115"/>
    </row>
    <row r="36" spans="2:7" ht="15.75" x14ac:dyDescent="0.2">
      <c r="B36" s="62" t="s">
        <v>121</v>
      </c>
      <c r="C36" s="62" t="s">
        <v>215</v>
      </c>
      <c r="D36" s="57">
        <v>8</v>
      </c>
      <c r="E36" s="58" t="s">
        <v>97</v>
      </c>
      <c r="F36" s="57">
        <v>8</v>
      </c>
      <c r="G36" s="57">
        <v>8.0500000000000007</v>
      </c>
    </row>
    <row r="37" spans="2:7" ht="15.75" x14ac:dyDescent="0.2">
      <c r="B37" s="62" t="s">
        <v>123</v>
      </c>
      <c r="C37" s="62" t="s">
        <v>173</v>
      </c>
      <c r="D37" s="57">
        <v>0.86</v>
      </c>
      <c r="E37" s="58" t="s">
        <v>97</v>
      </c>
      <c r="F37" s="57" t="s">
        <v>78</v>
      </c>
      <c r="G37" s="57" t="s">
        <v>78</v>
      </c>
    </row>
  </sheetData>
  <mergeCells count="8">
    <mergeCell ref="B35:G35"/>
    <mergeCell ref="B30:G30"/>
    <mergeCell ref="B1:G1"/>
    <mergeCell ref="B7:G7"/>
    <mergeCell ref="B16:G16"/>
    <mergeCell ref="B20:G20"/>
    <mergeCell ref="B5:G5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K18" sqref="K18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4" t="s">
        <v>241</v>
      </c>
      <c r="C1" s="135"/>
      <c r="D1" s="135"/>
      <c r="E1" s="135"/>
      <c r="F1" s="135"/>
      <c r="G1" s="135"/>
      <c r="H1" s="136"/>
    </row>
    <row r="2" spans="2:9" ht="33.75" customHeight="1" x14ac:dyDescent="0.2">
      <c r="B2" s="17" t="s">
        <v>61</v>
      </c>
      <c r="C2" s="17" t="s">
        <v>70</v>
      </c>
      <c r="D2" s="17" t="s">
        <v>71</v>
      </c>
      <c r="E2" s="17" t="s">
        <v>72</v>
      </c>
      <c r="F2" s="17" t="s">
        <v>73</v>
      </c>
      <c r="G2" s="17" t="s">
        <v>74</v>
      </c>
      <c r="H2" s="17" t="s">
        <v>75</v>
      </c>
      <c r="I2" s="17" t="s">
        <v>76</v>
      </c>
    </row>
    <row r="3" spans="2:9" ht="17.100000000000001" customHeight="1" x14ac:dyDescent="0.2">
      <c r="B3" s="121" t="s">
        <v>124</v>
      </c>
      <c r="C3" s="119">
        <v>1.35</v>
      </c>
      <c r="D3" s="117">
        <v>40678</v>
      </c>
      <c r="E3" s="16">
        <v>40685</v>
      </c>
      <c r="F3" s="15" t="s">
        <v>201</v>
      </c>
      <c r="G3" s="123" t="s">
        <v>129</v>
      </c>
      <c r="H3" s="123" t="s">
        <v>129</v>
      </c>
      <c r="I3" s="123" t="s">
        <v>129</v>
      </c>
    </row>
    <row r="4" spans="2:9" ht="17.100000000000001" customHeight="1" x14ac:dyDescent="0.2">
      <c r="B4" s="129"/>
      <c r="C4" s="130"/>
      <c r="D4" s="131"/>
      <c r="E4" s="14">
        <v>40973</v>
      </c>
      <c r="F4" s="13" t="s">
        <v>77</v>
      </c>
      <c r="G4" s="124"/>
      <c r="H4" s="124"/>
      <c r="I4" s="124"/>
    </row>
    <row r="5" spans="2:9" ht="17.100000000000001" customHeight="1" x14ac:dyDescent="0.2">
      <c r="B5" s="122"/>
      <c r="C5" s="120"/>
      <c r="D5" s="118"/>
      <c r="E5" s="12"/>
      <c r="F5" s="11" t="s">
        <v>132</v>
      </c>
      <c r="G5" s="125"/>
      <c r="H5" s="125"/>
      <c r="I5" s="125"/>
    </row>
    <row r="6" spans="2:9" ht="17.100000000000001" customHeight="1" x14ac:dyDescent="0.2">
      <c r="B6" s="121" t="s">
        <v>27</v>
      </c>
      <c r="C6" s="119">
        <v>0.85</v>
      </c>
      <c r="D6" s="117">
        <v>40682</v>
      </c>
      <c r="E6" s="44">
        <v>40689</v>
      </c>
      <c r="F6" s="132" t="s">
        <v>77</v>
      </c>
      <c r="G6" s="132" t="s">
        <v>228</v>
      </c>
      <c r="H6" s="126">
        <v>2</v>
      </c>
      <c r="I6" s="123" t="s">
        <v>129</v>
      </c>
    </row>
    <row r="7" spans="2:9" ht="17.100000000000001" customHeight="1" x14ac:dyDescent="0.2">
      <c r="B7" s="122"/>
      <c r="C7" s="120"/>
      <c r="D7" s="118"/>
      <c r="E7" s="45">
        <v>41011</v>
      </c>
      <c r="F7" s="133"/>
      <c r="G7" s="133"/>
      <c r="H7" s="128"/>
      <c r="I7" s="125"/>
    </row>
    <row r="8" spans="2:9" ht="12" customHeight="1" x14ac:dyDescent="0.2">
      <c r="B8" s="121" t="s">
        <v>99</v>
      </c>
      <c r="C8" s="119">
        <v>1.29</v>
      </c>
      <c r="D8" s="117">
        <v>40960</v>
      </c>
      <c r="E8" s="117">
        <v>40967</v>
      </c>
      <c r="F8" s="15" t="s">
        <v>201</v>
      </c>
      <c r="G8" s="7"/>
      <c r="H8" s="126" t="s">
        <v>129</v>
      </c>
      <c r="I8" s="126" t="s">
        <v>129</v>
      </c>
    </row>
    <row r="9" spans="2:9" ht="13.5" customHeight="1" x14ac:dyDescent="0.2">
      <c r="B9" s="129"/>
      <c r="C9" s="130"/>
      <c r="D9" s="131"/>
      <c r="E9" s="131"/>
      <c r="F9" s="13" t="s">
        <v>132</v>
      </c>
      <c r="G9" s="7" t="s">
        <v>137</v>
      </c>
      <c r="H9" s="127"/>
      <c r="I9" s="127"/>
    </row>
    <row r="10" spans="2:9" ht="15" customHeight="1" x14ac:dyDescent="0.2">
      <c r="B10" s="122"/>
      <c r="C10" s="120"/>
      <c r="D10" s="118"/>
      <c r="E10" s="118"/>
      <c r="F10" s="11" t="s">
        <v>216</v>
      </c>
      <c r="G10" s="7" t="s">
        <v>138</v>
      </c>
      <c r="H10" s="128"/>
      <c r="I10" s="128"/>
    </row>
    <row r="11" spans="2:9" ht="15" customHeight="1" x14ac:dyDescent="0.2">
      <c r="B11" s="6" t="s">
        <v>155</v>
      </c>
      <c r="C11" s="5">
        <v>0.75</v>
      </c>
      <c r="D11" s="4">
        <v>40976</v>
      </c>
      <c r="E11" s="4">
        <v>40983</v>
      </c>
      <c r="F11" s="10" t="s">
        <v>77</v>
      </c>
      <c r="G11" s="3" t="s">
        <v>137</v>
      </c>
      <c r="H11" s="40" t="s">
        <v>129</v>
      </c>
      <c r="I11" s="8" t="s">
        <v>129</v>
      </c>
    </row>
    <row r="12" spans="2:9" ht="15" customHeight="1" x14ac:dyDescent="0.2">
      <c r="B12" s="121" t="s">
        <v>80</v>
      </c>
      <c r="C12" s="119">
        <v>2.04</v>
      </c>
      <c r="D12" s="117">
        <v>41007</v>
      </c>
      <c r="E12" s="117">
        <v>41014</v>
      </c>
      <c r="F12" s="34" t="s">
        <v>201</v>
      </c>
      <c r="G12" s="37"/>
      <c r="H12" s="42"/>
      <c r="I12" s="123" t="s">
        <v>129</v>
      </c>
    </row>
    <row r="13" spans="2:9" ht="15" customHeight="1" x14ac:dyDescent="0.2">
      <c r="B13" s="129"/>
      <c r="C13" s="130"/>
      <c r="D13" s="131"/>
      <c r="E13" s="131"/>
      <c r="F13" s="35" t="s">
        <v>77</v>
      </c>
      <c r="G13" s="41" t="s">
        <v>137</v>
      </c>
      <c r="H13" s="39">
        <v>0.05</v>
      </c>
      <c r="I13" s="141"/>
    </row>
    <row r="14" spans="2:9" ht="15" customHeight="1" x14ac:dyDescent="0.2">
      <c r="B14" s="122"/>
      <c r="C14" s="120"/>
      <c r="D14" s="118"/>
      <c r="E14" s="118"/>
      <c r="F14" s="36" t="s">
        <v>132</v>
      </c>
      <c r="G14" s="50" t="s">
        <v>138</v>
      </c>
      <c r="H14" s="38">
        <v>0.2</v>
      </c>
      <c r="I14" s="125"/>
    </row>
    <row r="15" spans="2:9" ht="15" customHeight="1" x14ac:dyDescent="0.2">
      <c r="B15" s="121" t="s">
        <v>128</v>
      </c>
      <c r="C15" s="119">
        <v>1.81</v>
      </c>
      <c r="D15" s="117">
        <v>41022</v>
      </c>
      <c r="E15" s="117">
        <v>41029</v>
      </c>
      <c r="F15" s="47" t="s">
        <v>201</v>
      </c>
      <c r="G15" s="51"/>
      <c r="H15" s="51"/>
      <c r="I15" s="123" t="s">
        <v>129</v>
      </c>
    </row>
    <row r="16" spans="2:9" ht="15" customHeight="1" x14ac:dyDescent="0.2">
      <c r="B16" s="129"/>
      <c r="C16" s="130"/>
      <c r="D16" s="131"/>
      <c r="E16" s="131"/>
      <c r="F16" s="48" t="s">
        <v>77</v>
      </c>
      <c r="G16" s="51" t="s">
        <v>138</v>
      </c>
      <c r="H16" s="51">
        <v>0.25</v>
      </c>
      <c r="I16" s="141"/>
    </row>
    <row r="17" spans="2:9" ht="15" customHeight="1" x14ac:dyDescent="0.2">
      <c r="B17" s="122"/>
      <c r="C17" s="120"/>
      <c r="D17" s="118"/>
      <c r="E17" s="118"/>
      <c r="F17" s="49" t="s">
        <v>132</v>
      </c>
      <c r="G17" s="41" t="s">
        <v>137</v>
      </c>
      <c r="H17" s="51">
        <v>0.25</v>
      </c>
      <c r="I17" s="125"/>
    </row>
    <row r="18" spans="2:9" ht="17.100000000000001" customHeight="1" x14ac:dyDescent="0.2">
      <c r="B18" s="121" t="s">
        <v>100</v>
      </c>
      <c r="C18" s="119">
        <v>2.2000000000000002</v>
      </c>
      <c r="D18" s="117">
        <v>40861</v>
      </c>
      <c r="E18" s="117">
        <v>40868</v>
      </c>
      <c r="F18" s="15" t="s">
        <v>201</v>
      </c>
      <c r="G18" s="9" t="s">
        <v>137</v>
      </c>
      <c r="H18" s="2">
        <v>0.1355555</v>
      </c>
      <c r="I18" s="132" t="s">
        <v>78</v>
      </c>
    </row>
    <row r="19" spans="2:9" ht="17.100000000000001" customHeight="1" x14ac:dyDescent="0.2">
      <c r="B19" s="129"/>
      <c r="C19" s="130"/>
      <c r="D19" s="131"/>
      <c r="E19" s="131"/>
      <c r="F19" s="13" t="s">
        <v>132</v>
      </c>
      <c r="G19" s="7" t="s">
        <v>138</v>
      </c>
      <c r="H19" s="7">
        <v>0.2</v>
      </c>
      <c r="I19" s="140"/>
    </row>
    <row r="20" spans="2:9" ht="17.100000000000001" customHeight="1" x14ac:dyDescent="0.2">
      <c r="B20" s="122"/>
      <c r="C20" s="120"/>
      <c r="D20" s="118"/>
      <c r="E20" s="118"/>
      <c r="F20" s="11" t="s">
        <v>77</v>
      </c>
      <c r="G20" s="1"/>
      <c r="H20" s="1"/>
      <c r="I20" s="133"/>
    </row>
    <row r="21" spans="2:9" ht="17.100000000000001" customHeight="1" x14ac:dyDescent="0.2">
      <c r="B21" s="121" t="s">
        <v>109</v>
      </c>
      <c r="C21" s="119">
        <v>14.04</v>
      </c>
      <c r="D21" s="117">
        <v>41034</v>
      </c>
      <c r="E21" s="117">
        <v>41041</v>
      </c>
      <c r="F21" s="66" t="s">
        <v>201</v>
      </c>
      <c r="G21" s="126" t="s">
        <v>138</v>
      </c>
      <c r="H21" s="142">
        <v>0.42857139999999999</v>
      </c>
      <c r="I21" s="132" t="s">
        <v>78</v>
      </c>
    </row>
    <row r="22" spans="2:9" ht="17.100000000000001" customHeight="1" x14ac:dyDescent="0.2">
      <c r="B22" s="129"/>
      <c r="C22" s="130"/>
      <c r="D22" s="131"/>
      <c r="E22" s="131"/>
      <c r="F22" s="67" t="s">
        <v>132</v>
      </c>
      <c r="G22" s="127"/>
      <c r="H22" s="143"/>
      <c r="I22" s="140"/>
    </row>
    <row r="23" spans="2:9" ht="17.100000000000001" customHeight="1" x14ac:dyDescent="0.2">
      <c r="B23" s="122"/>
      <c r="C23" s="120"/>
      <c r="D23" s="118"/>
      <c r="E23" s="118"/>
      <c r="F23" s="68" t="s">
        <v>77</v>
      </c>
      <c r="G23" s="128"/>
      <c r="H23" s="144"/>
      <c r="I23" s="133"/>
    </row>
    <row r="24" spans="2:9" ht="17.100000000000001" customHeight="1" x14ac:dyDescent="0.2">
      <c r="B24" s="121" t="s">
        <v>44</v>
      </c>
      <c r="C24" s="119">
        <v>3.93</v>
      </c>
      <c r="D24" s="117">
        <v>40822</v>
      </c>
      <c r="E24" s="117">
        <v>40829</v>
      </c>
      <c r="F24" s="15" t="s">
        <v>201</v>
      </c>
      <c r="G24" s="137" t="s">
        <v>137</v>
      </c>
      <c r="H24" s="126">
        <v>1</v>
      </c>
      <c r="I24" s="137" t="s">
        <v>78</v>
      </c>
    </row>
    <row r="25" spans="2:9" ht="17.100000000000001" customHeight="1" x14ac:dyDescent="0.2">
      <c r="B25" s="122"/>
      <c r="C25" s="120"/>
      <c r="D25" s="118"/>
      <c r="E25" s="118"/>
      <c r="F25" s="13" t="s">
        <v>77</v>
      </c>
      <c r="G25" s="137"/>
      <c r="H25" s="133"/>
      <c r="I25" s="137"/>
    </row>
    <row r="26" spans="2:9" ht="17.100000000000001" customHeight="1" x14ac:dyDescent="0.2">
      <c r="B26" s="138" t="s">
        <v>41</v>
      </c>
      <c r="C26" s="119">
        <v>0.57999999999999996</v>
      </c>
      <c r="D26" s="117">
        <v>40912</v>
      </c>
      <c r="E26" s="117">
        <v>40875</v>
      </c>
      <c r="F26" s="15" t="s">
        <v>201</v>
      </c>
      <c r="G26" s="132" t="s">
        <v>137</v>
      </c>
      <c r="H26" s="126">
        <v>0.15</v>
      </c>
      <c r="I26" s="137" t="s">
        <v>78</v>
      </c>
    </row>
    <row r="27" spans="2:9" ht="17.100000000000001" customHeight="1" x14ac:dyDescent="0.2">
      <c r="B27" s="139"/>
      <c r="C27" s="120"/>
      <c r="D27" s="118"/>
      <c r="E27" s="118"/>
      <c r="F27" s="11" t="s">
        <v>77</v>
      </c>
      <c r="G27" s="133"/>
      <c r="H27" s="128"/>
      <c r="I27" s="137"/>
    </row>
    <row r="28" spans="2:9" ht="17.100000000000001" customHeight="1" x14ac:dyDescent="0.2">
      <c r="B28" s="121" t="s">
        <v>43</v>
      </c>
      <c r="C28" s="119">
        <v>0.67</v>
      </c>
      <c r="D28" s="117">
        <v>41036</v>
      </c>
      <c r="E28" s="117">
        <v>41043</v>
      </c>
      <c r="F28" s="69" t="s">
        <v>201</v>
      </c>
      <c r="G28" s="126" t="s">
        <v>137</v>
      </c>
      <c r="H28" s="126">
        <v>0.5</v>
      </c>
      <c r="I28" s="132" t="s">
        <v>78</v>
      </c>
    </row>
    <row r="29" spans="2:9" ht="17.100000000000001" customHeight="1" x14ac:dyDescent="0.2">
      <c r="B29" s="122"/>
      <c r="C29" s="120"/>
      <c r="D29" s="118"/>
      <c r="E29" s="118"/>
      <c r="F29" s="70" t="s">
        <v>77</v>
      </c>
      <c r="G29" s="128"/>
      <c r="H29" s="128"/>
      <c r="I29" s="133"/>
    </row>
    <row r="30" spans="2:9" ht="17.100000000000001" customHeight="1" x14ac:dyDescent="0.2">
      <c r="B30" s="121" t="s">
        <v>51</v>
      </c>
      <c r="C30" s="119">
        <v>17.39</v>
      </c>
      <c r="D30" s="145" t="s">
        <v>234</v>
      </c>
      <c r="E30" s="117">
        <v>41037</v>
      </c>
      <c r="F30" s="73" t="s">
        <v>201</v>
      </c>
      <c r="G30" s="137" t="s">
        <v>78</v>
      </c>
      <c r="H30" s="137" t="s">
        <v>78</v>
      </c>
      <c r="I30" s="137" t="s">
        <v>78</v>
      </c>
    </row>
    <row r="31" spans="2:9" ht="17.100000000000001" customHeight="1" x14ac:dyDescent="0.2">
      <c r="B31" s="122"/>
      <c r="C31" s="120"/>
      <c r="D31" s="146"/>
      <c r="E31" s="118"/>
      <c r="F31" s="74" t="s">
        <v>235</v>
      </c>
      <c r="G31" s="137"/>
      <c r="H31" s="137"/>
      <c r="I31" s="137"/>
    </row>
    <row r="32" spans="2:9" x14ac:dyDescent="0.2">
      <c r="B32" s="121" t="s">
        <v>120</v>
      </c>
      <c r="C32" s="119">
        <v>3.96</v>
      </c>
      <c r="D32" s="117">
        <v>41029</v>
      </c>
      <c r="E32" s="117">
        <v>41036</v>
      </c>
      <c r="F32" s="59" t="s">
        <v>201</v>
      </c>
      <c r="G32" s="126" t="s">
        <v>138</v>
      </c>
      <c r="H32" s="132" t="s">
        <v>78</v>
      </c>
      <c r="I32" s="132" t="s">
        <v>78</v>
      </c>
    </row>
    <row r="33" spans="2:9" x14ac:dyDescent="0.2">
      <c r="B33" s="129"/>
      <c r="C33" s="130"/>
      <c r="D33" s="131"/>
      <c r="E33" s="131"/>
      <c r="F33" s="60" t="s">
        <v>77</v>
      </c>
      <c r="G33" s="127"/>
      <c r="H33" s="140"/>
      <c r="I33" s="140"/>
    </row>
    <row r="34" spans="2:9" x14ac:dyDescent="0.2">
      <c r="B34" s="122"/>
      <c r="C34" s="120"/>
      <c r="D34" s="118"/>
      <c r="E34" s="118"/>
      <c r="F34" s="61" t="s">
        <v>132</v>
      </c>
      <c r="G34" s="128"/>
      <c r="H34" s="133"/>
      <c r="I34" s="133"/>
    </row>
  </sheetData>
  <mergeCells count="77">
    <mergeCell ref="I30:I31"/>
    <mergeCell ref="E30:E31"/>
    <mergeCell ref="G28:G29"/>
    <mergeCell ref="H28:H29"/>
    <mergeCell ref="I28:I29"/>
    <mergeCell ref="E28:E29"/>
    <mergeCell ref="D30:D31"/>
    <mergeCell ref="B30:B31"/>
    <mergeCell ref="C30:C31"/>
    <mergeCell ref="G30:G31"/>
    <mergeCell ref="H30:H31"/>
    <mergeCell ref="H21:H23"/>
    <mergeCell ref="I21:I23"/>
    <mergeCell ref="B21:B23"/>
    <mergeCell ref="C21:C23"/>
    <mergeCell ref="D21:D23"/>
    <mergeCell ref="E21:E23"/>
    <mergeCell ref="G21:G23"/>
    <mergeCell ref="H32:H34"/>
    <mergeCell ref="I32:I34"/>
    <mergeCell ref="B32:B34"/>
    <mergeCell ref="C32:C34"/>
    <mergeCell ref="D32:D34"/>
    <mergeCell ref="E32:E34"/>
    <mergeCell ref="G32:G34"/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6:H27"/>
    <mergeCell ref="I26:I27"/>
    <mergeCell ref="B26:B27"/>
    <mergeCell ref="C26:C27"/>
    <mergeCell ref="D26:D27"/>
    <mergeCell ref="E26:E27"/>
    <mergeCell ref="G26:G27"/>
    <mergeCell ref="B24:B25"/>
    <mergeCell ref="G24:G25"/>
    <mergeCell ref="H24:H25"/>
    <mergeCell ref="I24:I25"/>
    <mergeCell ref="E24:E25"/>
    <mergeCell ref="D24:D25"/>
    <mergeCell ref="C24:C25"/>
    <mergeCell ref="I6:I7"/>
    <mergeCell ref="B1:H1"/>
    <mergeCell ref="B3:B5"/>
    <mergeCell ref="D3:D5"/>
    <mergeCell ref="C3:C5"/>
    <mergeCell ref="G3:G5"/>
    <mergeCell ref="H3:H5"/>
    <mergeCell ref="D28:D29"/>
    <mergeCell ref="C28:C29"/>
    <mergeCell ref="B28:B29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31" zoomScale="110" zoomScaleNormal="110" workbookViewId="0">
      <selection activeCell="L34" sqref="L34"/>
    </sheetView>
  </sheetViews>
  <sheetFormatPr defaultRowHeight="14.25" x14ac:dyDescent="0.2"/>
  <sheetData>
    <row r="1" spans="1:11" ht="14.25" customHeight="1" x14ac:dyDescent="0.2">
      <c r="A1" s="147" t="s">
        <v>242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 ht="14.25" customHeight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</sheetData>
  <mergeCells count="1">
    <mergeCell ref="A1:K2"/>
  </mergeCells>
  <pageMargins left="0" right="0" top="0" bottom="0" header="0" footer="0"/>
  <pageSetup paperSize="9" scale="95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Firas ISX</cp:lastModifiedBy>
  <cp:lastPrinted>2012-04-10T10:21:46Z</cp:lastPrinted>
  <dcterms:created xsi:type="dcterms:W3CDTF">2010-10-06T05:28:12Z</dcterms:created>
  <dcterms:modified xsi:type="dcterms:W3CDTF">2012-05-10T10:33:03Z</dcterms:modified>
</cp:coreProperties>
</file>