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45" windowWidth="15600" windowHeight="10560" tabRatio="761" activeTab="4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27" i="6" l="1"/>
  <c r="E27" i="6"/>
  <c r="D27" i="6"/>
  <c r="D26" i="6"/>
  <c r="E26" i="6"/>
  <c r="F26" i="6"/>
  <c r="F19" i="6"/>
  <c r="E19" i="6"/>
  <c r="D19" i="6"/>
  <c r="D18" i="6"/>
  <c r="E18" i="6"/>
  <c r="F18" i="6"/>
  <c r="D14" i="6"/>
  <c r="E14" i="6"/>
  <c r="F14" i="6"/>
  <c r="C8" i="5"/>
  <c r="C7" i="5"/>
  <c r="C6" i="5"/>
  <c r="N73" i="5"/>
  <c r="M73" i="5"/>
  <c r="L73" i="5"/>
</calcChain>
</file>

<file path=xl/sharedStrings.xml><?xml version="1.0" encoding="utf-8"?>
<sst xmlns="http://schemas.openxmlformats.org/spreadsheetml/2006/main" count="420" uniqueCount="249">
  <si>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</si>
  <si>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</si>
  <si>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</si>
  <si>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</si>
  <si>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</si>
  <si>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</si>
  <si>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</si>
  <si>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</si>
  <si>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</si>
  <si>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</si>
  <si>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</si>
  <si>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</si>
  <si>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</si>
  <si>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</si>
  <si>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</si>
  <si>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</si>
  <si>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</si>
  <si>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</si>
  <si>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</si>
  <si>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</si>
  <si>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</si>
  <si>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</si>
  <si>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</si>
  <si>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</si>
  <si>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</si>
  <si>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</si>
  <si>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</si>
  <si>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</si>
  <si>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</si>
  <si>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</si>
  <si>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</si>
  <si>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</si>
  <si>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</si>
  <si>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</si>
  <si>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</si>
  <si>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</si>
  <si>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</si>
  <si>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</si>
  <si>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</si>
  <si>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</si>
  <si>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</si>
  <si>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</si>
  <si>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</si>
  <si>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</si>
  <si>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</si>
  <si>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</si>
  <si>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</si>
  <si>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</si>
  <si>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</si>
  <si>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</si>
  <si>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</si>
  <si>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</si>
  <si>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</si>
  <si>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</si>
  <si>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</si>
  <si>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</si>
  <si>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</si>
  <si>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</si>
  <si>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</si>
  <si>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</si>
  <si>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</si>
  <si>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</si>
  <si>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</si>
  <si>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</si>
  <si>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</si>
  <si>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</si>
  <si>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</si>
  <si>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</si>
  <si>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</si>
  <si>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</si>
  <si>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</si>
  <si>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</si>
  <si>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</si>
  <si>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</si>
  <si>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</si>
  <si>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</si>
  <si>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</si>
  <si>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</si>
  <si>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</si>
  <si>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</si>
  <si>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</si>
  <si>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</si>
  <si>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</si>
  <si>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</si>
  <si>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</si>
  <si>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</si>
  <si>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</si>
  <si>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</si>
  <si>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</si>
  <si>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</si>
  <si>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</si>
  <si>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</si>
  <si>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</si>
  <si>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</si>
  <si>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</si>
  <si>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</si>
  <si>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</si>
  <si>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</si>
  <si>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</si>
  <si>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</si>
  <si>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</si>
  <si>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</si>
  <si>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</si>
  <si>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</si>
  <si>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</si>
  <si>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</si>
  <si>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</si>
  <si>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</si>
  <si>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</si>
  <si>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</si>
  <si>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</si>
  <si>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</si>
  <si>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</si>
  <si>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</si>
  <si>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</si>
  <si>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</si>
  <si>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</si>
  <si>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</si>
  <si>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</si>
  <si>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</si>
  <si>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</si>
  <si>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</si>
  <si>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</si>
  <si>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</si>
  <si>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</si>
  <si>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</si>
  <si>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</si>
  <si>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</si>
  <si>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</si>
  <si>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</si>
  <si>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</si>
  <si>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</si>
  <si>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</si>
  <si>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</si>
  <si>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</si>
  <si>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</si>
  <si>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</si>
  <si>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</si>
  <si>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</si>
  <si>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</si>
  <si>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</si>
  <si>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</si>
  <si>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</si>
  <si>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</si>
  <si>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</si>
  <si>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</si>
  <si>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</si>
  <si>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</si>
  <si>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</si>
  <si>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</si>
  <si>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</si>
  <si>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</si>
  <si>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</si>
  <si>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</si>
  <si>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</si>
  <si>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</si>
  <si>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</si>
  <si>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</si>
  <si>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</si>
  <si>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</si>
  <si>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</si>
  <si>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</si>
  <si>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</si>
  <si>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</si>
  <si>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</si>
  <si>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</si>
  <si>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</si>
  <si>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</si>
  <si>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</si>
  <si>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</si>
  <si>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</si>
  <si>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</si>
  <si>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</si>
  <si>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</si>
  <si>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</si>
  <si>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</si>
  <si>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</si>
  <si>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</si>
  <si>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</si>
  <si>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</si>
  <si>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</si>
  <si>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</si>
  <si>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</si>
  <si>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</si>
  <si>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</si>
  <si>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</si>
  <si>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</si>
  <si>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</si>
  <si>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</si>
  <si>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</si>
  <si>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</si>
  <si>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</si>
  <si>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</si>
  <si>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</si>
  <si>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</si>
  <si>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</si>
  <si>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</si>
  <si>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</si>
  <si>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</si>
  <si>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</si>
  <si>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</si>
  <si>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</si>
  <si>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</si>
  <si>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</si>
  <si>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</si>
  <si>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</si>
  <si>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</si>
  <si>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</si>
  <si>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</si>
  <si>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</si>
  <si>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</si>
  <si>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</si>
  <si>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</si>
  <si>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</si>
  <si>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</si>
  <si>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</si>
  <si>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</si>
  <si>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</si>
  <si>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</si>
  <si>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</si>
  <si>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</si>
  <si>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</si>
  <si>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</si>
  <si>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</si>
  <si>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</si>
  <si>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</si>
  <si>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</si>
  <si>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</si>
  <si>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</si>
  <si>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</si>
  <si>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</si>
  <si>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</si>
  <si>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</si>
  <si>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</si>
  <si>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</si>
  <si>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</si>
  <si>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</si>
  <si>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 xml:space="preserve">Election New Board </t>
  </si>
  <si>
    <t>Electronic Trading Session Wednesday 25/4/2012</t>
  </si>
  <si>
    <t>Non Iraqi's  Bulletin Wednesday 25/4/2012</t>
  </si>
  <si>
    <t xml:space="preserve"> Non Trading Companies in Iraq Stock Exchange for Wednesday 25/4/2012</t>
  </si>
  <si>
    <t>Bulletin News for listed companies in Iraq Stock Exchange for Wednesday 25/4/2012</t>
  </si>
  <si>
    <t xml:space="preserve">IRAQ STOCK EXCHANGE WEDNESDAY SESSION  25/4/2012 </t>
  </si>
  <si>
    <t xml:space="preserve"> ISX price Index was about (118.09) point  which decrease about (0.490%)</t>
  </si>
  <si>
    <t>Investment Bank of Iraqi</t>
  </si>
  <si>
    <t>Bank of Baghdad</t>
  </si>
  <si>
    <t>Total of Hotels sector</t>
  </si>
  <si>
    <t xml:space="preserve">Cancil Transcation </t>
  </si>
  <si>
    <t>In Today session cancil transcation toAgricultural  Marketing Meat  in traded shares(5) million share at price (7.710) because the broker exceeded Cap Formula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</si>
</sst>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5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5">
    <xf numFmtId="0" fontId="0" fillId="0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0" applyNumberFormat="0" applyBorder="0" applyAlignment="0" applyProtection="0"/>
    <xf numFmtId="0" fontId="42" fillId="8" borderId="16" applyNumberFormat="0" applyAlignment="0" applyProtection="0"/>
    <xf numFmtId="0" fontId="43" fillId="9" borderId="17" applyNumberFormat="0" applyAlignment="0" applyProtection="0"/>
    <xf numFmtId="0" fontId="44" fillId="9" borderId="16" applyNumberFormat="0" applyAlignment="0" applyProtection="0"/>
    <xf numFmtId="0" fontId="45" fillId="0" borderId="18" applyNumberFormat="0" applyFill="0" applyAlignment="0" applyProtection="0"/>
    <xf numFmtId="0" fontId="46" fillId="10" borderId="19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50" fillId="35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7">
    <xf numFmtId="0" fontId="0" fillId="0" borderId="0" xfId="0"/>
    <xf numFmtId="0" fontId="26" fillId="0" borderId="9" xfId="0" applyFont="1" applyBorder="1" applyAlignment="1">
      <alignment vertical="center"/>
    </xf>
    <xf numFmtId="166" fontId="26" fillId="0" borderId="10" xfId="0" applyNumberFormat="1" applyFont="1" applyBorder="1" applyAlignment="1">
      <alignment horizontal="center" vertical="center"/>
    </xf>
    <xf numFmtId="9" fontId="26" fillId="0" borderId="2" xfId="0" applyNumberFormat="1" applyFont="1" applyBorder="1" applyAlignment="1">
      <alignment horizontal="center" vertical="center"/>
    </xf>
    <xf numFmtId="165" fontId="26" fillId="0" borderId="2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9" fontId="26" fillId="0" borderId="7" xfId="0" applyNumberFormat="1" applyFont="1" applyBorder="1" applyAlignment="1">
      <alignment horizontal="center" vertical="center"/>
    </xf>
    <xf numFmtId="10" fontId="26" fillId="0" borderId="10" xfId="0" applyNumberFormat="1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165" fontId="26" fillId="0" borderId="9" xfId="0" applyNumberFormat="1" applyFont="1" applyBorder="1" applyAlignment="1">
      <alignment vertical="center"/>
    </xf>
    <xf numFmtId="0" fontId="26" fillId="0" borderId="7" xfId="0" applyFont="1" applyBorder="1" applyAlignment="1">
      <alignment horizontal="left" vertical="center"/>
    </xf>
    <xf numFmtId="165" fontId="26" fillId="0" borderId="7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165" fontId="26" fillId="0" borderId="10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64" fontId="32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7" fillId="0" borderId="0" xfId="0" applyFont="1" applyBorder="1"/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vertical="center" wrapText="1"/>
    </xf>
    <xf numFmtId="0" fontId="33" fillId="0" borderId="0" xfId="0" applyFont="1" applyAlignment="1">
      <alignment horizontal="left"/>
    </xf>
    <xf numFmtId="0" fontId="33" fillId="0" borderId="0" xfId="0" applyFont="1"/>
    <xf numFmtId="0" fontId="32" fillId="0" borderId="0" xfId="0" applyFont="1"/>
    <xf numFmtId="3" fontId="33" fillId="0" borderId="0" xfId="0" applyNumberFormat="1" applyFont="1" applyAlignment="1">
      <alignment horizontal="left"/>
    </xf>
    <xf numFmtId="2" fontId="0" fillId="0" borderId="0" xfId="0" applyNumberFormat="1"/>
    <xf numFmtId="0" fontId="30" fillId="0" borderId="2" xfId="0" applyFont="1" applyBorder="1" applyAlignment="1">
      <alignment vertical="center"/>
    </xf>
    <xf numFmtId="0" fontId="27" fillId="0" borderId="0" xfId="0" applyFont="1" applyBorder="1"/>
    <xf numFmtId="164" fontId="30" fillId="0" borderId="2" xfId="43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9" fontId="26" fillId="0" borderId="10" xfId="0" applyNumberFormat="1" applyFont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  <xf numFmtId="9" fontId="26" fillId="0" borderId="7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10" fontId="26" fillId="0" borderId="2" xfId="0" applyNumberFormat="1" applyFont="1" applyBorder="1" applyAlignment="1">
      <alignment horizontal="center" vertical="center"/>
    </xf>
    <xf numFmtId="9" fontId="26" fillId="0" borderId="8" xfId="0" applyNumberFormat="1" applyFont="1" applyBorder="1" applyAlignment="1">
      <alignment horizontal="center" vertical="center"/>
    </xf>
    <xf numFmtId="0" fontId="0" fillId="0" borderId="10" xfId="0" applyBorder="1"/>
    <xf numFmtId="164" fontId="32" fillId="0" borderId="2" xfId="43" applyNumberFormat="1" applyFont="1" applyBorder="1" applyAlignment="1">
      <alignment horizontal="left" vertical="center"/>
    </xf>
    <xf numFmtId="0" fontId="14" fillId="0" borderId="0" xfId="169"/>
    <xf numFmtId="165" fontId="26" fillId="0" borderId="10" xfId="0" applyNumberFormat="1" applyFont="1" applyBorder="1" applyAlignment="1">
      <alignment horizontal="center" vertical="center"/>
    </xf>
    <xf numFmtId="165" fontId="26" fillId="0" borderId="9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9" fillId="0" borderId="0" xfId="239"/>
    <xf numFmtId="0" fontId="7" fillId="0" borderId="0" xfId="267"/>
    <xf numFmtId="0" fontId="30" fillId="0" borderId="0" xfId="0" applyFont="1" applyBorder="1" applyAlignment="1">
      <alignment vertical="center"/>
    </xf>
    <xf numFmtId="0" fontId="6" fillId="0" borderId="0" xfId="281"/>
    <xf numFmtId="0" fontId="5" fillId="0" borderId="0" xfId="295"/>
    <xf numFmtId="0" fontId="5" fillId="0" borderId="0" xfId="295"/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9" fontId="26" fillId="0" borderId="9" xfId="0" applyNumberFormat="1" applyFont="1" applyBorder="1" applyAlignment="1">
      <alignment horizontal="center" vertical="center"/>
    </xf>
    <xf numFmtId="9" fontId="26" fillId="0" borderId="7" xfId="0" applyNumberFormat="1" applyFont="1" applyBorder="1" applyAlignment="1">
      <alignment horizontal="center" vertical="center"/>
    </xf>
    <xf numFmtId="3" fontId="30" fillId="0" borderId="2" xfId="295" applyNumberFormat="1" applyFont="1" applyBorder="1" applyAlignment="1">
      <alignment vertical="center"/>
    </xf>
    <xf numFmtId="0" fontId="30" fillId="0" borderId="2" xfId="295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" fillId="0" borderId="0" xfId="323"/>
    <xf numFmtId="0" fontId="3" fillId="0" borderId="0" xfId="323"/>
    <xf numFmtId="0" fontId="3" fillId="0" borderId="0" xfId="323"/>
    <xf numFmtId="0" fontId="26" fillId="0" borderId="10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" fillId="0" borderId="0" xfId="337"/>
    <xf numFmtId="0" fontId="2" fillId="0" borderId="0" xfId="337"/>
    <xf numFmtId="0" fontId="2" fillId="0" borderId="0" xfId="337"/>
    <xf numFmtId="0" fontId="2" fillId="0" borderId="0" xfId="337"/>
    <xf numFmtId="0" fontId="2" fillId="0" borderId="0" xfId="337"/>
    <xf numFmtId="0" fontId="2" fillId="0" borderId="0" xfId="337"/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0" fillId="0" borderId="3" xfId="183" applyFont="1" applyBorder="1" applyAlignment="1">
      <alignment horizontal="left" vertical="center"/>
    </xf>
    <xf numFmtId="0" fontId="30" fillId="0" borderId="4" xfId="183" applyFont="1" applyBorder="1" applyAlignment="1">
      <alignment horizontal="left" vertical="center"/>
    </xf>
    <xf numFmtId="0" fontId="30" fillId="0" borderId="5" xfId="183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164" fontId="30" fillId="0" borderId="3" xfId="43" applyNumberFormat="1" applyFont="1" applyBorder="1" applyAlignment="1">
      <alignment horizontal="center" vertical="center"/>
    </xf>
    <xf numFmtId="164" fontId="30" fillId="0" borderId="4" xfId="43" applyNumberFormat="1" applyFont="1" applyBorder="1" applyAlignment="1">
      <alignment horizontal="center" vertical="center"/>
    </xf>
    <xf numFmtId="164" fontId="30" fillId="0" borderId="5" xfId="43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3" fontId="33" fillId="0" borderId="0" xfId="0" applyNumberFormat="1" applyFont="1" applyAlignment="1">
      <alignment horizontal="left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164" fontId="30" fillId="0" borderId="2" xfId="43" applyNumberFormat="1" applyFont="1" applyBorder="1" applyAlignment="1">
      <alignment horizontal="center" vertical="center"/>
    </xf>
    <xf numFmtId="164" fontId="30" fillId="0" borderId="3" xfId="113" applyNumberFormat="1" applyFont="1" applyBorder="1" applyAlignment="1">
      <alignment horizontal="center" vertical="center"/>
    </xf>
    <xf numFmtId="164" fontId="30" fillId="0" borderId="4" xfId="113" applyNumberFormat="1" applyFont="1" applyBorder="1" applyAlignment="1">
      <alignment horizontal="center" vertical="center"/>
    </xf>
    <xf numFmtId="164" fontId="30" fillId="0" borderId="5" xfId="113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27" fillId="0" borderId="0" xfId="0" applyFont="1" applyBorder="1"/>
    <xf numFmtId="0" fontId="32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10" fontId="26" fillId="0" borderId="10" xfId="0" applyNumberFormat="1" applyFont="1" applyBorder="1" applyAlignment="1">
      <alignment horizontal="center" vertical="center"/>
    </xf>
    <xf numFmtId="10" fontId="26" fillId="0" borderId="9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center" vertical="center"/>
    </xf>
    <xf numFmtId="165" fontId="26" fillId="0" borderId="9" xfId="0" applyNumberFormat="1" applyFont="1" applyBorder="1" applyAlignment="1">
      <alignment horizontal="center" vertical="center"/>
    </xf>
    <xf numFmtId="164" fontId="26" fillId="0" borderId="10" xfId="0" applyNumberFormat="1" applyFont="1" applyBorder="1" applyAlignment="1">
      <alignment horizontal="center" vertical="center"/>
    </xf>
    <xf numFmtId="164" fontId="26" fillId="0" borderId="9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10" fontId="26" fillId="0" borderId="7" xfId="0" applyNumberFormat="1" applyFont="1" applyBorder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9" fontId="26" fillId="0" borderId="7" xfId="0" applyNumberFormat="1" applyFont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164" fontId="26" fillId="0" borderId="7" xfId="0" applyNumberFormat="1" applyFont="1" applyBorder="1" applyAlignment="1">
      <alignment horizontal="center" vertical="center"/>
    </xf>
    <xf numFmtId="165" fontId="26" fillId="0" borderId="7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10" fontId="26" fillId="0" borderId="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30" fillId="0" borderId="2" xfId="351" applyNumberFormat="1" applyFont="1" applyBorder="1"/>
    <xf numFmtId="0" fontId="30" fillId="0" borderId="2" xfId="351" applyFont="1" applyBorder="1" applyAlignment="1">
      <alignment horizontal="center"/>
    </xf>
    <xf numFmtId="2" fontId="52" fillId="0" borderId="0" xfId="0" applyNumberFormat="1" applyFont="1" applyAlignment="1">
      <alignment horizontal="left"/>
    </xf>
    <xf numFmtId="164" fontId="30" fillId="0" borderId="2" xfId="351" applyNumberFormat="1" applyFont="1" applyBorder="1" applyAlignment="1">
      <alignment horizontal="center"/>
    </xf>
    <xf numFmtId="2" fontId="30" fillId="0" borderId="2" xfId="351" applyNumberFormat="1" applyFont="1" applyBorder="1" applyAlignment="1">
      <alignment horizontal="center"/>
    </xf>
    <xf numFmtId="0" fontId="1" fillId="0" borderId="0" xfId="351"/>
    <xf numFmtId="2" fontId="30" fillId="0" borderId="2" xfId="351" applyNumberFormat="1" applyFont="1" applyBorder="1" applyAlignment="1">
      <alignment horizontal="center" vertical="center"/>
    </xf>
    <xf numFmtId="2" fontId="51" fillId="0" borderId="2" xfId="351" applyNumberFormat="1" applyFont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1" fillId="0" borderId="0" xfId="351"/>
    <xf numFmtId="0" fontId="1" fillId="0" borderId="0" xfId="351"/>
    <xf numFmtId="0" fontId="1" fillId="0" borderId="0" xfId="351"/>
    <xf numFmtId="0" fontId="1" fillId="0" borderId="0" xfId="351"/>
    <xf numFmtId="0" fontId="1" fillId="0" borderId="0" xfId="351"/>
    <xf numFmtId="3" fontId="1" fillId="0" borderId="0" xfId="351" applyNumberFormat="1"/>
    <xf numFmtId="0" fontId="31" fillId="0" borderId="0" xfId="0" applyFont="1" applyBorder="1" applyAlignment="1">
      <alignment horizontal="left" vertical="center" wrapText="1"/>
    </xf>
    <xf numFmtId="0" fontId="30" fillId="0" borderId="2" xfId="351" applyFont="1" applyBorder="1" applyAlignment="1">
      <alignment vertical="center"/>
    </xf>
    <xf numFmtId="0" fontId="31" fillId="0" borderId="0" xfId="0" applyFont="1" applyBorder="1" applyAlignment="1">
      <alignment horizontal="left" vertical="center" wrapText="1"/>
    </xf>
    <xf numFmtId="164" fontId="30" fillId="0" borderId="2" xfId="351" applyNumberFormat="1" applyFont="1" applyBorder="1" applyAlignment="1">
      <alignment horizontal="center" vertical="center"/>
    </xf>
    <xf numFmtId="3" fontId="30" fillId="0" borderId="2" xfId="351" applyNumberFormat="1" applyFont="1" applyBorder="1" applyAlignment="1">
      <alignment horizontal="center" vertical="center"/>
    </xf>
    <xf numFmtId="0" fontId="1" fillId="0" borderId="0" xfId="351"/>
    <xf numFmtId="0" fontId="1" fillId="0" borderId="0" xfId="351"/>
  </cellXfs>
  <cellStyles count="365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April 2012</a:t>
            </a:r>
          </a:p>
        </c:rich>
      </c:tx>
      <c:layout>
        <c:manualLayout>
          <c:xMode val="edge"/>
          <c:yMode val="edge"/>
          <c:x val="0.25416329912863811"/>
          <c:y val="3.5053773766084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7029521170759E-2"/>
          <c:y val="0.1602237372767428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0584719348845397E-3"/>
                  <c:y val="6.0755968378204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126564673157214E-2"/>
                  <c:y val="-4.471544715447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[1]مؤشر!$B$1:$T$1</c:f>
              <c:strCache>
                <c:ptCount val="19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  <c:pt idx="14">
                  <c:v> 19/4</c:v>
                </c:pt>
                <c:pt idx="15">
                  <c:v> 22/4</c:v>
                </c:pt>
                <c:pt idx="16">
                  <c:v> 23/4</c:v>
                </c:pt>
                <c:pt idx="17">
                  <c:v> 24/4</c:v>
                </c:pt>
                <c:pt idx="18">
                  <c:v> 25/4</c:v>
                </c:pt>
              </c:strCache>
            </c:strRef>
          </c:cat>
          <c:val>
            <c:numRef>
              <c:f>[1]مؤشر!$B$2:$T$2</c:f>
              <c:numCache>
                <c:formatCode>General</c:formatCode>
                <c:ptCount val="19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 formatCode="#,##0.00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  <c:pt idx="14">
                  <c:v>118.64</c:v>
                </c:pt>
                <c:pt idx="15">
                  <c:v>118.16</c:v>
                </c:pt>
                <c:pt idx="16">
                  <c:v>118.19</c:v>
                </c:pt>
                <c:pt idx="17">
                  <c:v>118.67</c:v>
                </c:pt>
                <c:pt idx="18">
                  <c:v>118.09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4176"/>
        <c:axId val="95156864"/>
      </c:lineChart>
      <c:catAx>
        <c:axId val="9515417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ar-IQ"/>
          </a:p>
        </c:txPr>
        <c:crossAx val="95156864"/>
        <c:crosses val="autoZero"/>
        <c:auto val="1"/>
        <c:lblAlgn val="ctr"/>
        <c:lblOffset val="100"/>
        <c:noMultiLvlLbl val="0"/>
      </c:catAx>
      <c:valAx>
        <c:axId val="95156864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9515417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4802488388"/>
          <c:y val="2.6578073089701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2822034197532975E-2"/>
                  <c:y val="-5.1062448554877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627833957996382E-2"/>
                  <c:y val="6.0855425616176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649127769717294E-2"/>
                  <c:y val="-6.0925623941977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6089113463575253E-2"/>
                  <c:y val="-7.2590349283262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857027187442818E-2"/>
                  <c:y val="8.3462392644706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561230650426007E-2"/>
                  <c:y val="-6.9840811318703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18/4</c:v>
                </c:pt>
                <c:pt idx="1">
                  <c:v> 19/4</c:v>
                </c:pt>
                <c:pt idx="2">
                  <c:v> 22/4</c:v>
                </c:pt>
                <c:pt idx="3">
                  <c:v> 23/4</c:v>
                </c:pt>
                <c:pt idx="4">
                  <c:v> 24/4</c:v>
                </c:pt>
                <c:pt idx="5">
                  <c:v> 25/4</c:v>
                </c:pt>
              </c:strCache>
            </c:strRef>
          </c:cat>
          <c:val>
            <c:numRef>
              <c:f>'[1]عدد الاسهم'!$B$2:$G$2</c:f>
              <c:numCache>
                <c:formatCode>#,##0</c:formatCode>
                <c:ptCount val="6"/>
                <c:pt idx="0">
                  <c:v>2637062280</c:v>
                </c:pt>
                <c:pt idx="1">
                  <c:v>1079209368</c:v>
                </c:pt>
                <c:pt idx="2">
                  <c:v>1287533909</c:v>
                </c:pt>
                <c:pt idx="3">
                  <c:v>1069243716</c:v>
                </c:pt>
                <c:pt idx="4">
                  <c:v>820775004</c:v>
                </c:pt>
                <c:pt idx="5">
                  <c:v>987422848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39200"/>
        <c:axId val="96166272"/>
      </c:lineChart>
      <c:catAx>
        <c:axId val="95539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6166272"/>
        <c:crosses val="autoZero"/>
        <c:auto val="1"/>
        <c:lblAlgn val="ctr"/>
        <c:lblOffset val="100"/>
        <c:noMultiLvlLbl val="0"/>
      </c:catAx>
      <c:valAx>
        <c:axId val="96166272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553920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1741255651003827E-2"/>
                  <c:y val="7.846352028082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355454946006463E-2"/>
                  <c:y val="-8.6550730238474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929634485802665E-2"/>
                  <c:y val="7.1130863243321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920487373052593E-2"/>
                  <c:y val="-8.9615638535980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581800444609084E-2"/>
                  <c:y val="8.1593481796370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541155575628833E-2"/>
                  <c:y val="-0.11158204917636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18/4</c:v>
                </c:pt>
                <c:pt idx="1">
                  <c:v> 19/4</c:v>
                </c:pt>
                <c:pt idx="2">
                  <c:v> 22/4</c:v>
                </c:pt>
                <c:pt idx="3">
                  <c:v> 23/4</c:v>
                </c:pt>
                <c:pt idx="4">
                  <c:v> 24/4</c:v>
                </c:pt>
                <c:pt idx="5">
                  <c:v> 25/4</c:v>
                </c:pt>
              </c:strCache>
            </c:strRef>
          </c:cat>
          <c:val>
            <c:numRef>
              <c:f>[1]حجم!$B$2:$G$2</c:f>
              <c:numCache>
                <c:formatCode>#,##0</c:formatCode>
                <c:ptCount val="6"/>
                <c:pt idx="0">
                  <c:v>3620729510</c:v>
                </c:pt>
                <c:pt idx="1">
                  <c:v>1845661277</c:v>
                </c:pt>
                <c:pt idx="2">
                  <c:v>2359919309</c:v>
                </c:pt>
                <c:pt idx="3">
                  <c:v>2059402896</c:v>
                </c:pt>
                <c:pt idx="4">
                  <c:v>1412948657</c:v>
                </c:pt>
                <c:pt idx="5">
                  <c:v>2018983041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1888"/>
        <c:axId val="96047488"/>
      </c:lineChart>
      <c:catAx>
        <c:axId val="955418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6047488"/>
        <c:crosses val="autoZero"/>
        <c:auto val="1"/>
        <c:lblAlgn val="ctr"/>
        <c:lblOffset val="100"/>
        <c:noMultiLvlLbl val="0"/>
      </c:catAx>
      <c:valAx>
        <c:axId val="96047488"/>
        <c:scaling>
          <c:orientation val="minMax"/>
          <c:max val="45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55418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152400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684067</xdr:colOff>
      <xdr:row>1</xdr:row>
      <xdr:rowOff>181840</xdr:rowOff>
    </xdr:from>
    <xdr:to>
      <xdr:col>10</xdr:col>
      <xdr:colOff>614794</xdr:colOff>
      <xdr:row>20</xdr:row>
      <xdr:rowOff>34636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10</xdr:col>
      <xdr:colOff>623454</xdr:colOff>
      <xdr:row>38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632113</xdr:colOff>
      <xdr:row>56</xdr:row>
      <xdr:rowOff>13854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5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  <cell r="P1" t="str">
            <v xml:space="preserve"> 19/4</v>
          </cell>
          <cell r="Q1" t="str">
            <v xml:space="preserve"> 22/4</v>
          </cell>
          <cell r="R1" t="str">
            <v xml:space="preserve"> 23/4</v>
          </cell>
          <cell r="S1" t="str">
            <v xml:space="preserve"> 24/4</v>
          </cell>
          <cell r="T1" t="str">
            <v xml:space="preserve"> 25/4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  <cell r="P2">
            <v>118.64</v>
          </cell>
          <cell r="Q2">
            <v>118.16</v>
          </cell>
          <cell r="R2">
            <v>118.19</v>
          </cell>
          <cell r="S2">
            <v>118.67</v>
          </cell>
          <cell r="T2">
            <v>118.09</v>
          </cell>
        </row>
      </sheetData>
      <sheetData sheetId="1">
        <row r="1">
          <cell r="B1" t="str">
            <v xml:space="preserve"> 18/4</v>
          </cell>
          <cell r="C1" t="str">
            <v xml:space="preserve"> 19/4</v>
          </cell>
          <cell r="D1" t="str">
            <v xml:space="preserve"> 22/4</v>
          </cell>
          <cell r="E1" t="str">
            <v xml:space="preserve"> 23/4</v>
          </cell>
          <cell r="F1" t="str">
            <v xml:space="preserve"> 24/4</v>
          </cell>
          <cell r="G1" t="str">
            <v xml:space="preserve"> 25/4</v>
          </cell>
        </row>
        <row r="2">
          <cell r="A2" t="str">
            <v>عدد الاسهم</v>
          </cell>
          <cell r="B2">
            <v>2637062280</v>
          </cell>
          <cell r="C2">
            <v>1079209368</v>
          </cell>
          <cell r="D2">
            <v>1287533909</v>
          </cell>
          <cell r="E2">
            <v>1069243716</v>
          </cell>
          <cell r="F2">
            <v>820775004</v>
          </cell>
          <cell r="G2">
            <v>987422848</v>
          </cell>
        </row>
      </sheetData>
      <sheetData sheetId="2">
        <row r="1">
          <cell r="B1" t="str">
            <v xml:space="preserve"> 18/4</v>
          </cell>
          <cell r="C1" t="str">
            <v xml:space="preserve"> 19/4</v>
          </cell>
          <cell r="D1" t="str">
            <v xml:space="preserve"> 22/4</v>
          </cell>
          <cell r="E1" t="str">
            <v xml:space="preserve"> 23/4</v>
          </cell>
          <cell r="F1" t="str">
            <v xml:space="preserve"> 24/4</v>
          </cell>
          <cell r="G1" t="str">
            <v xml:space="preserve"> 25/4</v>
          </cell>
        </row>
        <row r="2">
          <cell r="A2" t="str">
            <v>القيمة المتداولة</v>
          </cell>
          <cell r="B2">
            <v>3620729510</v>
          </cell>
          <cell r="C2">
            <v>1845661277</v>
          </cell>
          <cell r="D2">
            <v>2359919309</v>
          </cell>
          <cell r="E2">
            <v>2059402896</v>
          </cell>
          <cell r="F2">
            <v>1412948657</v>
          </cell>
          <cell r="G2">
            <v>2018983041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3"/>
  <sheetViews>
    <sheetView topLeftCell="A49" workbookViewId="0">
      <selection activeCell="G81" sqref="G81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15" x14ac:dyDescent="0.25">
      <c r="B1" s="34" t="s">
        <v>0</v>
      </c>
      <c r="C1" s="34"/>
      <c r="D1" s="34"/>
    </row>
    <row r="2" spans="2:14" ht="20.25" customHeight="1" x14ac:dyDescent="0.25">
      <c r="B2" s="33" t="s">
        <v>238</v>
      </c>
      <c r="C2" s="33"/>
      <c r="D2" s="33"/>
    </row>
    <row r="3" spans="2:14" ht="15.75" x14ac:dyDescent="0.25">
      <c r="B3" s="33" t="s">
        <v>1</v>
      </c>
      <c r="C3" s="33"/>
      <c r="D3" s="33"/>
    </row>
    <row r="4" spans="2:14" ht="15.75" x14ac:dyDescent="0.25">
      <c r="B4" s="33" t="s">
        <v>2</v>
      </c>
      <c r="C4" s="147">
        <v>118.09</v>
      </c>
      <c r="D4" s="147"/>
    </row>
    <row r="5" spans="2:14" ht="15.75" x14ac:dyDescent="0.25">
      <c r="B5" s="33" t="s">
        <v>3</v>
      </c>
      <c r="C5" s="153">
        <v>-0.49</v>
      </c>
      <c r="D5" s="153"/>
    </row>
    <row r="6" spans="2:14" ht="15.75" x14ac:dyDescent="0.25">
      <c r="B6" s="33" t="s">
        <v>4</v>
      </c>
      <c r="C6" s="102">
        <f>N73</f>
        <v>2018983041</v>
      </c>
      <c r="D6" s="102"/>
    </row>
    <row r="7" spans="2:14" ht="15.75" x14ac:dyDescent="0.25">
      <c r="B7" s="33" t="s">
        <v>5</v>
      </c>
      <c r="C7" s="102">
        <f>M73</f>
        <v>987422848</v>
      </c>
      <c r="D7" s="102"/>
      <c r="G7" s="36"/>
      <c r="H7" s="36"/>
      <c r="I7" s="36"/>
      <c r="J7" s="36"/>
    </row>
    <row r="8" spans="2:14" ht="15.75" x14ac:dyDescent="0.25">
      <c r="B8" s="33" t="s">
        <v>6</v>
      </c>
      <c r="C8" s="35">
        <f>L73</f>
        <v>542</v>
      </c>
      <c r="D8" s="33"/>
      <c r="H8" s="36"/>
      <c r="J8" s="36"/>
    </row>
    <row r="9" spans="2:14" ht="15.75" x14ac:dyDescent="0.25">
      <c r="B9" s="33" t="s">
        <v>7</v>
      </c>
      <c r="C9" s="32">
        <v>85</v>
      </c>
      <c r="D9" s="33"/>
      <c r="H9" s="36"/>
      <c r="J9" s="36"/>
    </row>
    <row r="10" spans="2:14" ht="15.75" x14ac:dyDescent="0.25">
      <c r="B10" s="33" t="s">
        <v>8</v>
      </c>
      <c r="C10" s="32">
        <v>44</v>
      </c>
      <c r="D10" s="33"/>
    </row>
    <row r="11" spans="2:14" ht="15.75" x14ac:dyDescent="0.25">
      <c r="B11" s="33" t="s">
        <v>9</v>
      </c>
      <c r="C11" s="32">
        <v>10</v>
      </c>
      <c r="D11" s="33"/>
    </row>
    <row r="12" spans="2:14" ht="15.75" x14ac:dyDescent="0.25">
      <c r="B12" s="33" t="s">
        <v>10</v>
      </c>
      <c r="C12" s="32">
        <v>21</v>
      </c>
      <c r="D12" s="33"/>
    </row>
    <row r="13" spans="2:14" ht="15.75" x14ac:dyDescent="0.25">
      <c r="B13" s="33" t="s">
        <v>152</v>
      </c>
      <c r="C13" s="32">
        <v>10</v>
      </c>
      <c r="D13" s="33"/>
    </row>
    <row r="14" spans="2:14" ht="15.75" x14ac:dyDescent="0.25">
      <c r="B14" s="33" t="s">
        <v>96</v>
      </c>
      <c r="C14" s="32">
        <v>7</v>
      </c>
      <c r="D14" s="33"/>
    </row>
    <row r="15" spans="2:14" ht="15.75" x14ac:dyDescent="0.25">
      <c r="B15" s="33" t="s">
        <v>151</v>
      </c>
      <c r="C15" s="32">
        <v>24</v>
      </c>
      <c r="D15" s="33"/>
    </row>
    <row r="16" spans="2:14" ht="45.75" customHeight="1" x14ac:dyDescent="0.2">
      <c r="B16" s="31" t="s">
        <v>62</v>
      </c>
      <c r="C16" s="30" t="s">
        <v>12</v>
      </c>
      <c r="D16" s="30" t="s">
        <v>13</v>
      </c>
      <c r="E16" s="30" t="s">
        <v>14</v>
      </c>
      <c r="F16" s="30" t="s">
        <v>15</v>
      </c>
      <c r="G16" s="30" t="s">
        <v>16</v>
      </c>
      <c r="H16" s="30" t="s">
        <v>17</v>
      </c>
      <c r="I16" s="30" t="s">
        <v>18</v>
      </c>
      <c r="J16" s="30" t="s">
        <v>19</v>
      </c>
      <c r="K16" s="30" t="s">
        <v>20</v>
      </c>
      <c r="L16" s="30" t="s">
        <v>132</v>
      </c>
      <c r="M16" s="30" t="s">
        <v>5</v>
      </c>
      <c r="N16" s="30" t="s">
        <v>22</v>
      </c>
    </row>
    <row r="17" spans="2:15" ht="12" customHeight="1" x14ac:dyDescent="0.2">
      <c r="B17" s="103" t="s">
        <v>23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5"/>
    </row>
    <row r="18" spans="2:15" ht="12" customHeight="1" x14ac:dyDescent="0.2">
      <c r="B18" s="37" t="s">
        <v>126</v>
      </c>
      <c r="C18" s="39" t="s">
        <v>144</v>
      </c>
      <c r="D18" s="148">
        <v>1.26</v>
      </c>
      <c r="E18" s="148">
        <v>1.26</v>
      </c>
      <c r="F18" s="148">
        <v>1.26</v>
      </c>
      <c r="G18" s="148">
        <v>1.26</v>
      </c>
      <c r="H18" s="148">
        <v>1.26</v>
      </c>
      <c r="I18" s="148">
        <v>1.26</v>
      </c>
      <c r="J18" s="148">
        <v>1.28</v>
      </c>
      <c r="K18" s="149">
        <v>-1.56</v>
      </c>
      <c r="L18" s="146">
        <v>1</v>
      </c>
      <c r="M18" s="145">
        <v>500000</v>
      </c>
      <c r="N18" s="145">
        <v>630000</v>
      </c>
      <c r="O18" s="150"/>
    </row>
    <row r="19" spans="2:15" ht="12" customHeight="1" x14ac:dyDescent="0.2">
      <c r="B19" s="37" t="s">
        <v>24</v>
      </c>
      <c r="C19" s="39" t="s">
        <v>172</v>
      </c>
      <c r="D19" s="148">
        <v>2.5099999999999998</v>
      </c>
      <c r="E19" s="148">
        <v>2.5099999999999998</v>
      </c>
      <c r="F19" s="148">
        <v>2.4500000000000002</v>
      </c>
      <c r="G19" s="148">
        <v>2.4700000000000002</v>
      </c>
      <c r="H19" s="148">
        <v>2.48</v>
      </c>
      <c r="I19" s="148">
        <v>2.4500000000000002</v>
      </c>
      <c r="J19" s="148">
        <v>2.5</v>
      </c>
      <c r="K19" s="149">
        <v>-2</v>
      </c>
      <c r="L19" s="146">
        <v>40</v>
      </c>
      <c r="M19" s="145">
        <v>94900571</v>
      </c>
      <c r="N19" s="145">
        <v>234553974</v>
      </c>
      <c r="O19" s="150"/>
    </row>
    <row r="20" spans="2:15" ht="12" customHeight="1" x14ac:dyDescent="0.2">
      <c r="B20" s="37" t="s">
        <v>97</v>
      </c>
      <c r="C20" s="37" t="s">
        <v>206</v>
      </c>
      <c r="D20" s="148">
        <v>1.0900000000000001</v>
      </c>
      <c r="E20" s="148">
        <v>1.0900000000000001</v>
      </c>
      <c r="F20" s="148">
        <v>1.0900000000000001</v>
      </c>
      <c r="G20" s="148">
        <v>1.0900000000000001</v>
      </c>
      <c r="H20" s="148">
        <v>1.07</v>
      </c>
      <c r="I20" s="148">
        <v>1.0900000000000001</v>
      </c>
      <c r="J20" s="148">
        <v>1.07</v>
      </c>
      <c r="K20" s="149">
        <v>1.87</v>
      </c>
      <c r="L20" s="146">
        <v>1</v>
      </c>
      <c r="M20" s="145">
        <v>900000</v>
      </c>
      <c r="N20" s="145">
        <v>981000</v>
      </c>
      <c r="O20" s="150"/>
    </row>
    <row r="21" spans="2:15" ht="12" customHeight="1" x14ac:dyDescent="0.2">
      <c r="B21" s="37" t="s">
        <v>128</v>
      </c>
      <c r="C21" s="39" t="s">
        <v>174</v>
      </c>
      <c r="D21" s="148">
        <v>0.95</v>
      </c>
      <c r="E21" s="148">
        <v>0.96</v>
      </c>
      <c r="F21" s="148">
        <v>0.95</v>
      </c>
      <c r="G21" s="148">
        <v>0.95</v>
      </c>
      <c r="H21" s="148">
        <v>0.95</v>
      </c>
      <c r="I21" s="148">
        <v>0.95</v>
      </c>
      <c r="J21" s="148">
        <v>0.96</v>
      </c>
      <c r="K21" s="149">
        <v>-1.04</v>
      </c>
      <c r="L21" s="146">
        <v>17</v>
      </c>
      <c r="M21" s="145">
        <v>103664363</v>
      </c>
      <c r="N21" s="145">
        <v>98489845</v>
      </c>
      <c r="O21" s="150"/>
    </row>
    <row r="22" spans="2:15" ht="12" customHeight="1" x14ac:dyDescent="0.2">
      <c r="B22" s="37" t="s">
        <v>25</v>
      </c>
      <c r="C22" s="37" t="s">
        <v>161</v>
      </c>
      <c r="D22" s="148">
        <v>0.85</v>
      </c>
      <c r="E22" s="148">
        <v>0.85</v>
      </c>
      <c r="F22" s="148">
        <v>0.85</v>
      </c>
      <c r="G22" s="148">
        <v>0.85</v>
      </c>
      <c r="H22" s="148">
        <v>0.86</v>
      </c>
      <c r="I22" s="148">
        <v>0.85</v>
      </c>
      <c r="J22" s="148">
        <v>0.85</v>
      </c>
      <c r="K22" s="149">
        <v>0</v>
      </c>
      <c r="L22" s="146">
        <v>7</v>
      </c>
      <c r="M22" s="145">
        <v>6796832</v>
      </c>
      <c r="N22" s="145">
        <v>5777307</v>
      </c>
      <c r="O22" s="150"/>
    </row>
    <row r="23" spans="2:15" ht="12" customHeight="1" x14ac:dyDescent="0.2">
      <c r="B23" s="37" t="s">
        <v>80</v>
      </c>
      <c r="C23" s="54" t="s">
        <v>153</v>
      </c>
      <c r="D23" s="148">
        <v>3.4</v>
      </c>
      <c r="E23" s="148">
        <v>3.4</v>
      </c>
      <c r="F23" s="148">
        <v>3.4</v>
      </c>
      <c r="G23" s="148">
        <v>3.4</v>
      </c>
      <c r="H23" s="148">
        <v>3.4</v>
      </c>
      <c r="I23" s="148">
        <v>3.4</v>
      </c>
      <c r="J23" s="148">
        <v>3.4</v>
      </c>
      <c r="K23" s="149">
        <v>0</v>
      </c>
      <c r="L23" s="146">
        <v>10</v>
      </c>
      <c r="M23" s="145">
        <v>31150000</v>
      </c>
      <c r="N23" s="145">
        <v>105910000</v>
      </c>
      <c r="O23" s="150"/>
    </row>
    <row r="24" spans="2:15" ht="12" customHeight="1" x14ac:dyDescent="0.2">
      <c r="B24" s="37" t="s">
        <v>162</v>
      </c>
      <c r="C24" s="37" t="s">
        <v>163</v>
      </c>
      <c r="D24" s="148">
        <v>3.35</v>
      </c>
      <c r="E24" s="148">
        <v>3.35</v>
      </c>
      <c r="F24" s="148">
        <v>3.3</v>
      </c>
      <c r="G24" s="148">
        <v>3.3</v>
      </c>
      <c r="H24" s="148">
        <v>3.35</v>
      </c>
      <c r="I24" s="148">
        <v>3.3</v>
      </c>
      <c r="J24" s="148">
        <v>3.35</v>
      </c>
      <c r="K24" s="149">
        <v>-1.49</v>
      </c>
      <c r="L24" s="146">
        <v>2</v>
      </c>
      <c r="M24" s="145">
        <v>275000</v>
      </c>
      <c r="N24" s="145">
        <v>908750</v>
      </c>
      <c r="O24" s="150"/>
    </row>
    <row r="25" spans="2:15" ht="12" customHeight="1" x14ac:dyDescent="0.2">
      <c r="B25" s="37" t="s">
        <v>99</v>
      </c>
      <c r="C25" s="39" t="s">
        <v>170</v>
      </c>
      <c r="D25" s="148">
        <v>0.87</v>
      </c>
      <c r="E25" s="148">
        <v>0.87</v>
      </c>
      <c r="F25" s="148">
        <v>0.86</v>
      </c>
      <c r="G25" s="148">
        <v>0.86</v>
      </c>
      <c r="H25" s="148">
        <v>0.87</v>
      </c>
      <c r="I25" s="148">
        <v>0.87</v>
      </c>
      <c r="J25" s="148">
        <v>0.87</v>
      </c>
      <c r="K25" s="149">
        <v>0</v>
      </c>
      <c r="L25" s="146">
        <v>15</v>
      </c>
      <c r="M25" s="145">
        <v>44044322</v>
      </c>
      <c r="N25" s="145">
        <v>38058117</v>
      </c>
      <c r="O25" s="150"/>
    </row>
    <row r="26" spans="2:15" ht="12" customHeight="1" x14ac:dyDescent="0.2">
      <c r="B26" s="37" t="s">
        <v>82</v>
      </c>
      <c r="C26" s="39" t="s">
        <v>212</v>
      </c>
      <c r="D26" s="148">
        <v>0.88</v>
      </c>
      <c r="E26" s="148">
        <v>0.9</v>
      </c>
      <c r="F26" s="148">
        <v>0.88</v>
      </c>
      <c r="G26" s="148">
        <v>0.88</v>
      </c>
      <c r="H26" s="148">
        <v>0.87</v>
      </c>
      <c r="I26" s="148">
        <v>0.89</v>
      </c>
      <c r="J26" s="148">
        <v>0.88</v>
      </c>
      <c r="K26" s="149">
        <v>1.1399999999999999</v>
      </c>
      <c r="L26" s="146">
        <v>45</v>
      </c>
      <c r="M26" s="145">
        <v>207967470</v>
      </c>
      <c r="N26" s="145">
        <v>183777124</v>
      </c>
      <c r="O26" s="150"/>
    </row>
    <row r="27" spans="2:15" ht="12" customHeight="1" x14ac:dyDescent="0.2">
      <c r="B27" s="37" t="s">
        <v>221</v>
      </c>
      <c r="C27" s="54" t="s">
        <v>222</v>
      </c>
      <c r="D27" s="148">
        <v>0.75</v>
      </c>
      <c r="E27" s="148">
        <v>0.75</v>
      </c>
      <c r="F27" s="148">
        <v>0.74</v>
      </c>
      <c r="G27" s="148">
        <v>0.74</v>
      </c>
      <c r="H27" s="148">
        <v>0.75</v>
      </c>
      <c r="I27" s="148">
        <v>0.74</v>
      </c>
      <c r="J27" s="148">
        <v>0.75</v>
      </c>
      <c r="K27" s="149">
        <v>-1.33</v>
      </c>
      <c r="L27" s="146">
        <v>10</v>
      </c>
      <c r="M27" s="145">
        <v>25949336</v>
      </c>
      <c r="N27" s="145">
        <v>19331802</v>
      </c>
      <c r="O27" s="150"/>
    </row>
    <row r="28" spans="2:15" ht="12" customHeight="1" x14ac:dyDescent="0.2">
      <c r="B28" s="37" t="s">
        <v>184</v>
      </c>
      <c r="C28" s="39" t="s">
        <v>185</v>
      </c>
      <c r="D28" s="148">
        <v>1.88</v>
      </c>
      <c r="E28" s="148">
        <v>1.88</v>
      </c>
      <c r="F28" s="148">
        <v>1.86</v>
      </c>
      <c r="G28" s="148">
        <v>1.88</v>
      </c>
      <c r="H28" s="148">
        <v>1.86</v>
      </c>
      <c r="I28" s="148">
        <v>1.86</v>
      </c>
      <c r="J28" s="148">
        <v>1.86</v>
      </c>
      <c r="K28" s="149">
        <v>0</v>
      </c>
      <c r="L28" s="146">
        <v>14</v>
      </c>
      <c r="M28" s="145">
        <v>35200000</v>
      </c>
      <c r="N28" s="145">
        <v>66022000</v>
      </c>
      <c r="O28" s="150"/>
    </row>
    <row r="29" spans="2:15" ht="12" customHeight="1" x14ac:dyDescent="0.2">
      <c r="B29" s="37" t="s">
        <v>207</v>
      </c>
      <c r="C29" s="39" t="s">
        <v>208</v>
      </c>
      <c r="D29" s="148">
        <v>2.0499999999999998</v>
      </c>
      <c r="E29" s="148">
        <v>2.0499999999999998</v>
      </c>
      <c r="F29" s="148">
        <v>2.0499999999999998</v>
      </c>
      <c r="G29" s="148">
        <v>2.0499999999999998</v>
      </c>
      <c r="H29" s="148">
        <v>2.06</v>
      </c>
      <c r="I29" s="148">
        <v>2.0499999999999998</v>
      </c>
      <c r="J29" s="148">
        <v>2.06</v>
      </c>
      <c r="K29" s="149">
        <v>-0.49</v>
      </c>
      <c r="L29" s="146">
        <v>1</v>
      </c>
      <c r="M29" s="145">
        <v>2420000</v>
      </c>
      <c r="N29" s="145">
        <v>4961000</v>
      </c>
      <c r="O29" s="150"/>
    </row>
    <row r="30" spans="2:15" ht="12" customHeight="1" x14ac:dyDescent="0.2">
      <c r="B30" s="37" t="s">
        <v>26</v>
      </c>
      <c r="C30" s="39" t="s">
        <v>220</v>
      </c>
      <c r="D30" s="148">
        <v>0.87</v>
      </c>
      <c r="E30" s="148">
        <v>0.87</v>
      </c>
      <c r="F30" s="148">
        <v>0.87</v>
      </c>
      <c r="G30" s="148">
        <v>0.87</v>
      </c>
      <c r="H30" s="148">
        <v>0.86</v>
      </c>
      <c r="I30" s="148">
        <v>0.87</v>
      </c>
      <c r="J30" s="148">
        <v>0.87</v>
      </c>
      <c r="K30" s="149">
        <v>0</v>
      </c>
      <c r="L30" s="146">
        <v>3</v>
      </c>
      <c r="M30" s="145">
        <v>7200000</v>
      </c>
      <c r="N30" s="145">
        <v>6264000</v>
      </c>
      <c r="O30" s="150"/>
    </row>
    <row r="31" spans="2:15" ht="12" customHeight="1" x14ac:dyDescent="0.2">
      <c r="B31" s="37" t="s">
        <v>181</v>
      </c>
      <c r="C31" s="54" t="s">
        <v>191</v>
      </c>
      <c r="D31" s="148">
        <v>0.97</v>
      </c>
      <c r="E31" s="148">
        <v>0.97</v>
      </c>
      <c r="F31" s="148">
        <v>0.97</v>
      </c>
      <c r="G31" s="148">
        <v>0.97</v>
      </c>
      <c r="H31" s="148">
        <v>0.95</v>
      </c>
      <c r="I31" s="148">
        <v>0.97</v>
      </c>
      <c r="J31" s="148">
        <v>0.96</v>
      </c>
      <c r="K31" s="149">
        <v>1.04</v>
      </c>
      <c r="L31" s="146">
        <v>12</v>
      </c>
      <c r="M31" s="145">
        <v>117003020</v>
      </c>
      <c r="N31" s="145">
        <v>113492929</v>
      </c>
      <c r="O31" s="79"/>
    </row>
    <row r="32" spans="2:15" ht="12" customHeight="1" x14ac:dyDescent="0.2">
      <c r="B32" s="37" t="s">
        <v>28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46">
        <v>178</v>
      </c>
      <c r="M32" s="145">
        <v>677970914</v>
      </c>
      <c r="N32" s="145">
        <v>879157848</v>
      </c>
      <c r="O32" s="59"/>
    </row>
    <row r="33" spans="2:15" ht="12" customHeight="1" x14ac:dyDescent="0.2">
      <c r="B33" s="90" t="s">
        <v>229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58"/>
    </row>
    <row r="34" spans="2:15" ht="12" customHeight="1" x14ac:dyDescent="0.2">
      <c r="B34" s="37" t="s">
        <v>29</v>
      </c>
      <c r="C34" s="37" t="s">
        <v>193</v>
      </c>
      <c r="D34" s="148">
        <v>1.21</v>
      </c>
      <c r="E34" s="148">
        <v>1.21</v>
      </c>
      <c r="F34" s="148">
        <v>1.21</v>
      </c>
      <c r="G34" s="148">
        <v>1.21</v>
      </c>
      <c r="H34" s="148">
        <v>1.2</v>
      </c>
      <c r="I34" s="148">
        <v>1.21</v>
      </c>
      <c r="J34" s="148">
        <v>1.22</v>
      </c>
      <c r="K34" s="149">
        <v>-0.82</v>
      </c>
      <c r="L34" s="146">
        <v>1</v>
      </c>
      <c r="M34" s="145">
        <v>250000</v>
      </c>
      <c r="N34" s="145">
        <v>302500</v>
      </c>
      <c r="O34" s="154"/>
    </row>
    <row r="35" spans="2:15" ht="12" customHeight="1" x14ac:dyDescent="0.2">
      <c r="B35" s="37" t="s">
        <v>30</v>
      </c>
      <c r="C35" s="37" t="s">
        <v>164</v>
      </c>
      <c r="D35" s="148">
        <v>2.2799999999999998</v>
      </c>
      <c r="E35" s="148">
        <v>2.2799999999999998</v>
      </c>
      <c r="F35" s="148">
        <v>2.2799999999999998</v>
      </c>
      <c r="G35" s="148">
        <v>2.2799999999999998</v>
      </c>
      <c r="H35" s="148">
        <v>2.2000000000000002</v>
      </c>
      <c r="I35" s="148">
        <v>2.2799999999999998</v>
      </c>
      <c r="J35" s="148">
        <v>2.2000000000000002</v>
      </c>
      <c r="K35" s="149">
        <v>3.64</v>
      </c>
      <c r="L35" s="146">
        <v>1</v>
      </c>
      <c r="M35" s="145">
        <v>250000</v>
      </c>
      <c r="N35" s="145">
        <v>570000</v>
      </c>
      <c r="O35" s="154"/>
    </row>
    <row r="36" spans="2:15" ht="12" customHeight="1" x14ac:dyDescent="0.2">
      <c r="B36" s="37" t="s">
        <v>230</v>
      </c>
      <c r="C36" s="107"/>
      <c r="D36" s="108"/>
      <c r="E36" s="108"/>
      <c r="F36" s="108"/>
      <c r="G36" s="108"/>
      <c r="H36" s="108"/>
      <c r="I36" s="108"/>
      <c r="J36" s="108"/>
      <c r="K36" s="109"/>
      <c r="L36" s="146">
        <v>2</v>
      </c>
      <c r="M36" s="145">
        <v>500000</v>
      </c>
      <c r="N36" s="145">
        <v>872500</v>
      </c>
      <c r="O36" s="80"/>
    </row>
    <row r="37" spans="2:15" ht="12" customHeight="1" x14ac:dyDescent="0.2">
      <c r="B37" s="90" t="s">
        <v>33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2"/>
    </row>
    <row r="38" spans="2:15" ht="12" customHeight="1" x14ac:dyDescent="0.2">
      <c r="B38" s="37" t="s">
        <v>110</v>
      </c>
      <c r="C38" s="37" t="s">
        <v>142</v>
      </c>
      <c r="D38" s="148">
        <v>15.74</v>
      </c>
      <c r="E38" s="148">
        <v>15.75</v>
      </c>
      <c r="F38" s="148">
        <v>15.74</v>
      </c>
      <c r="G38" s="148">
        <v>15.75</v>
      </c>
      <c r="H38" s="148">
        <v>15.96</v>
      </c>
      <c r="I38" s="148">
        <v>15.74</v>
      </c>
      <c r="J38" s="148">
        <v>15.99</v>
      </c>
      <c r="K38" s="149">
        <v>-1.56</v>
      </c>
      <c r="L38" s="146">
        <v>3</v>
      </c>
      <c r="M38" s="145">
        <v>125000</v>
      </c>
      <c r="N38" s="145">
        <v>1968215</v>
      </c>
      <c r="O38" s="155"/>
    </row>
    <row r="39" spans="2:15" ht="12" customHeight="1" x14ac:dyDescent="0.2">
      <c r="B39" s="37" t="s">
        <v>84</v>
      </c>
      <c r="C39" s="37" t="s">
        <v>154</v>
      </c>
      <c r="D39" s="148">
        <v>25.5</v>
      </c>
      <c r="E39" s="148">
        <v>25.5</v>
      </c>
      <c r="F39" s="148">
        <v>25.5</v>
      </c>
      <c r="G39" s="148">
        <v>25.5</v>
      </c>
      <c r="H39" s="148">
        <v>25.5</v>
      </c>
      <c r="I39" s="148">
        <v>25.5</v>
      </c>
      <c r="J39" s="148">
        <v>25.5</v>
      </c>
      <c r="K39" s="149">
        <v>0</v>
      </c>
      <c r="L39" s="146">
        <v>6</v>
      </c>
      <c r="M39" s="145">
        <v>182554</v>
      </c>
      <c r="N39" s="145">
        <v>4655127</v>
      </c>
      <c r="O39" s="155"/>
    </row>
    <row r="40" spans="2:15" ht="12" customHeight="1" x14ac:dyDescent="0.2">
      <c r="B40" s="37" t="s">
        <v>34</v>
      </c>
      <c r="C40" s="39" t="s">
        <v>141</v>
      </c>
      <c r="D40" s="148">
        <v>2.66</v>
      </c>
      <c r="E40" s="148">
        <v>2.67</v>
      </c>
      <c r="F40" s="148">
        <v>2.66</v>
      </c>
      <c r="G40" s="148">
        <v>2.66</v>
      </c>
      <c r="H40" s="148">
        <v>2.63</v>
      </c>
      <c r="I40" s="148">
        <v>2.67</v>
      </c>
      <c r="J40" s="148">
        <v>2.66</v>
      </c>
      <c r="K40" s="149">
        <v>0.38</v>
      </c>
      <c r="L40" s="146">
        <v>13</v>
      </c>
      <c r="M40" s="145">
        <v>3600000</v>
      </c>
      <c r="N40" s="145">
        <v>9585000</v>
      </c>
      <c r="O40" s="155"/>
    </row>
    <row r="41" spans="2:15" ht="12" customHeight="1" x14ac:dyDescent="0.2">
      <c r="B41" s="37" t="s">
        <v>35</v>
      </c>
      <c r="C41" s="39" t="s">
        <v>192</v>
      </c>
      <c r="D41" s="148">
        <v>5.0199999999999996</v>
      </c>
      <c r="E41" s="148">
        <v>5.03</v>
      </c>
      <c r="F41" s="148">
        <v>5.01</v>
      </c>
      <c r="G41" s="148">
        <v>5.01</v>
      </c>
      <c r="H41" s="148">
        <v>5.0199999999999996</v>
      </c>
      <c r="I41" s="148">
        <v>5.0199999999999996</v>
      </c>
      <c r="J41" s="148">
        <v>5.0199999999999996</v>
      </c>
      <c r="K41" s="149">
        <v>0</v>
      </c>
      <c r="L41" s="146">
        <v>24</v>
      </c>
      <c r="M41" s="145">
        <v>8627529</v>
      </c>
      <c r="N41" s="145">
        <v>43235803</v>
      </c>
      <c r="O41" s="155"/>
    </row>
    <row r="42" spans="2:15" ht="12" customHeight="1" x14ac:dyDescent="0.2">
      <c r="B42" s="37" t="s">
        <v>85</v>
      </c>
      <c r="C42" s="39" t="s">
        <v>190</v>
      </c>
      <c r="D42" s="148">
        <v>7.35</v>
      </c>
      <c r="E42" s="148">
        <v>7.6</v>
      </c>
      <c r="F42" s="148">
        <v>7.35</v>
      </c>
      <c r="G42" s="148">
        <v>7.53</v>
      </c>
      <c r="H42" s="148">
        <v>7.3</v>
      </c>
      <c r="I42" s="148">
        <v>7.6</v>
      </c>
      <c r="J42" s="148">
        <v>7.45</v>
      </c>
      <c r="K42" s="149">
        <v>2.0099999999999998</v>
      </c>
      <c r="L42" s="146">
        <v>19</v>
      </c>
      <c r="M42" s="145">
        <v>5970261</v>
      </c>
      <c r="N42" s="145">
        <v>44949063</v>
      </c>
      <c r="O42" s="155"/>
    </row>
    <row r="43" spans="2:15" ht="12" customHeight="1" x14ac:dyDescent="0.2">
      <c r="B43" s="37" t="s">
        <v>36</v>
      </c>
      <c r="C43" s="93"/>
      <c r="D43" s="94"/>
      <c r="E43" s="94"/>
      <c r="F43" s="94"/>
      <c r="G43" s="94"/>
      <c r="H43" s="94"/>
      <c r="I43" s="94"/>
      <c r="J43" s="94"/>
      <c r="K43" s="95"/>
      <c r="L43" s="146">
        <v>65</v>
      </c>
      <c r="M43" s="145">
        <v>18505344</v>
      </c>
      <c r="N43" s="145">
        <v>104393207</v>
      </c>
      <c r="O43" s="72"/>
    </row>
    <row r="44" spans="2:15" ht="12" customHeight="1" x14ac:dyDescent="0.2">
      <c r="B44" s="90" t="s">
        <v>37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2"/>
      <c r="O44" s="56"/>
    </row>
    <row r="45" spans="2:15" ht="12" customHeight="1" x14ac:dyDescent="0.2">
      <c r="B45" s="37" t="s">
        <v>231</v>
      </c>
      <c r="C45" s="37" t="s">
        <v>232</v>
      </c>
      <c r="D45" s="148">
        <v>2.15</v>
      </c>
      <c r="E45" s="148">
        <v>2.15</v>
      </c>
      <c r="F45" s="148">
        <v>2.15</v>
      </c>
      <c r="G45" s="148">
        <v>2.15</v>
      </c>
      <c r="H45" s="148">
        <v>2.11</v>
      </c>
      <c r="I45" s="148">
        <v>2.15</v>
      </c>
      <c r="J45" s="148">
        <v>2.11</v>
      </c>
      <c r="K45" s="149">
        <v>1.9</v>
      </c>
      <c r="L45" s="146">
        <v>1</v>
      </c>
      <c r="M45" s="145">
        <v>500000</v>
      </c>
      <c r="N45" s="145">
        <v>1075000</v>
      </c>
      <c r="O45" s="156"/>
    </row>
    <row r="46" spans="2:15" ht="12" customHeight="1" x14ac:dyDescent="0.2">
      <c r="B46" s="37" t="s">
        <v>40</v>
      </c>
      <c r="C46" s="39" t="s">
        <v>213</v>
      </c>
      <c r="D46" s="148">
        <v>2.4500000000000002</v>
      </c>
      <c r="E46" s="148">
        <v>2.4500000000000002</v>
      </c>
      <c r="F46" s="148">
        <v>2.42</v>
      </c>
      <c r="G46" s="148">
        <v>2.4300000000000002</v>
      </c>
      <c r="H46" s="148">
        <v>2.4500000000000002</v>
      </c>
      <c r="I46" s="148">
        <v>2.42</v>
      </c>
      <c r="J46" s="148">
        <v>2.4500000000000002</v>
      </c>
      <c r="K46" s="149">
        <v>-1.22</v>
      </c>
      <c r="L46" s="146">
        <v>5</v>
      </c>
      <c r="M46" s="145">
        <v>432137</v>
      </c>
      <c r="N46" s="145">
        <v>1051772</v>
      </c>
      <c r="O46" s="156"/>
    </row>
    <row r="47" spans="2:15" ht="12" customHeight="1" x14ac:dyDescent="0.2">
      <c r="B47" s="37" t="s">
        <v>115</v>
      </c>
      <c r="C47" s="37" t="s">
        <v>147</v>
      </c>
      <c r="D47" s="148">
        <v>4.6100000000000003</v>
      </c>
      <c r="E47" s="148">
        <v>4.6100000000000003</v>
      </c>
      <c r="F47" s="148">
        <v>4.6100000000000003</v>
      </c>
      <c r="G47" s="148">
        <v>4.6100000000000003</v>
      </c>
      <c r="H47" s="148">
        <v>4.6100000000000003</v>
      </c>
      <c r="I47" s="148">
        <v>4.6100000000000003</v>
      </c>
      <c r="J47" s="148">
        <v>4.6100000000000003</v>
      </c>
      <c r="K47" s="149">
        <v>0</v>
      </c>
      <c r="L47" s="146">
        <v>1</v>
      </c>
      <c r="M47" s="145">
        <v>25000</v>
      </c>
      <c r="N47" s="145">
        <v>115250</v>
      </c>
      <c r="O47" s="156"/>
    </row>
    <row r="48" spans="2:15" ht="12" customHeight="1" x14ac:dyDescent="0.2">
      <c r="B48" s="37" t="s">
        <v>113</v>
      </c>
      <c r="C48" s="39" t="s">
        <v>201</v>
      </c>
      <c r="D48" s="148">
        <v>4.05</v>
      </c>
      <c r="E48" s="148">
        <v>4.05</v>
      </c>
      <c r="F48" s="148">
        <v>3.95</v>
      </c>
      <c r="G48" s="148">
        <v>4</v>
      </c>
      <c r="H48" s="148">
        <v>4</v>
      </c>
      <c r="I48" s="148">
        <v>3.95</v>
      </c>
      <c r="J48" s="148">
        <v>4.0999999999999996</v>
      </c>
      <c r="K48" s="149">
        <v>-3.66</v>
      </c>
      <c r="L48" s="146">
        <v>10</v>
      </c>
      <c r="M48" s="145">
        <v>1200000</v>
      </c>
      <c r="N48" s="145">
        <v>4795000</v>
      </c>
      <c r="O48" s="156"/>
    </row>
    <row r="49" spans="2:15" ht="12" customHeight="1" x14ac:dyDescent="0.2">
      <c r="B49" s="37" t="s">
        <v>87</v>
      </c>
      <c r="C49" s="39" t="s">
        <v>150</v>
      </c>
      <c r="D49" s="148">
        <v>1.24</v>
      </c>
      <c r="E49" s="148">
        <v>1.25</v>
      </c>
      <c r="F49" s="148">
        <v>1.24</v>
      </c>
      <c r="G49" s="148">
        <v>1.24</v>
      </c>
      <c r="H49" s="148">
        <v>1.24</v>
      </c>
      <c r="I49" s="148">
        <v>1.24</v>
      </c>
      <c r="J49" s="148">
        <v>1.24</v>
      </c>
      <c r="K49" s="149">
        <v>0</v>
      </c>
      <c r="L49" s="146">
        <v>11</v>
      </c>
      <c r="M49" s="145">
        <v>20800000</v>
      </c>
      <c r="N49" s="145">
        <v>25794000</v>
      </c>
      <c r="O49" s="156"/>
    </row>
    <row r="50" spans="2:15" ht="12" customHeight="1" x14ac:dyDescent="0.2">
      <c r="B50" s="37" t="s">
        <v>42</v>
      </c>
      <c r="C50" s="37" t="s">
        <v>228</v>
      </c>
      <c r="D50" s="148">
        <v>0.78</v>
      </c>
      <c r="E50" s="148">
        <v>0.79</v>
      </c>
      <c r="F50" s="148">
        <v>0.77</v>
      </c>
      <c r="G50" s="148">
        <v>0.77</v>
      </c>
      <c r="H50" s="148">
        <v>0.81</v>
      </c>
      <c r="I50" s="148">
        <v>0.77</v>
      </c>
      <c r="J50" s="148">
        <v>0.81</v>
      </c>
      <c r="K50" s="149">
        <v>-4.9400000000000004</v>
      </c>
      <c r="L50" s="146">
        <v>14</v>
      </c>
      <c r="M50" s="145">
        <v>34450419</v>
      </c>
      <c r="N50" s="145">
        <v>26669006</v>
      </c>
      <c r="O50" s="156"/>
    </row>
    <row r="51" spans="2:15" ht="12" customHeight="1" x14ac:dyDescent="0.2">
      <c r="B51" s="37" t="s">
        <v>43</v>
      </c>
      <c r="C51" s="37" t="s">
        <v>44</v>
      </c>
      <c r="D51" s="148">
        <v>0.77</v>
      </c>
      <c r="E51" s="148">
        <v>0.77</v>
      </c>
      <c r="F51" s="148">
        <v>0.75</v>
      </c>
      <c r="G51" s="148">
        <v>0.76</v>
      </c>
      <c r="H51" s="148">
        <v>0.79</v>
      </c>
      <c r="I51" s="148">
        <v>0.76</v>
      </c>
      <c r="J51" s="148">
        <v>0.79</v>
      </c>
      <c r="K51" s="149">
        <v>-3.8</v>
      </c>
      <c r="L51" s="146">
        <v>54</v>
      </c>
      <c r="M51" s="145">
        <v>95014478</v>
      </c>
      <c r="N51" s="145">
        <v>71920694</v>
      </c>
      <c r="O51" s="156"/>
    </row>
    <row r="52" spans="2:15" ht="12" customHeight="1" x14ac:dyDescent="0.2">
      <c r="B52" s="37" t="s">
        <v>88</v>
      </c>
      <c r="C52" s="39" t="s">
        <v>227</v>
      </c>
      <c r="D52" s="148">
        <v>2.0499999999999998</v>
      </c>
      <c r="E52" s="148">
        <v>2.0699999999999998</v>
      </c>
      <c r="F52" s="148">
        <v>2.0299999999999998</v>
      </c>
      <c r="G52" s="148">
        <v>2.0499999999999998</v>
      </c>
      <c r="H52" s="148">
        <v>2.0499999999999998</v>
      </c>
      <c r="I52" s="148">
        <v>2.0299999999999998</v>
      </c>
      <c r="J52" s="148">
        <v>2.0499999999999998</v>
      </c>
      <c r="K52" s="149">
        <v>-0.98</v>
      </c>
      <c r="L52" s="146">
        <v>13</v>
      </c>
      <c r="M52" s="145">
        <v>7522681</v>
      </c>
      <c r="N52" s="145">
        <v>15411496</v>
      </c>
      <c r="O52" s="156"/>
    </row>
    <row r="53" spans="2:15" ht="12" customHeight="1" x14ac:dyDescent="0.2">
      <c r="B53" s="37" t="s">
        <v>47</v>
      </c>
      <c r="C53" s="39" t="s">
        <v>171</v>
      </c>
      <c r="D53" s="148">
        <v>2.65</v>
      </c>
      <c r="E53" s="148">
        <v>2.65</v>
      </c>
      <c r="F53" s="148">
        <v>2.65</v>
      </c>
      <c r="G53" s="148">
        <v>2.65</v>
      </c>
      <c r="H53" s="148">
        <v>2.7</v>
      </c>
      <c r="I53" s="148">
        <v>2.65</v>
      </c>
      <c r="J53" s="148">
        <v>2.7</v>
      </c>
      <c r="K53" s="149">
        <v>-1.85</v>
      </c>
      <c r="L53" s="146">
        <v>4</v>
      </c>
      <c r="M53" s="145">
        <v>121538</v>
      </c>
      <c r="N53" s="145">
        <v>322076</v>
      </c>
      <c r="O53" s="156"/>
    </row>
    <row r="54" spans="2:15" ht="12" customHeight="1" x14ac:dyDescent="0.2">
      <c r="B54" s="37" t="s">
        <v>48</v>
      </c>
      <c r="C54" s="37" t="s">
        <v>214</v>
      </c>
      <c r="D54" s="148">
        <v>2.65</v>
      </c>
      <c r="E54" s="148">
        <v>2.65</v>
      </c>
      <c r="F54" s="148">
        <v>2.61</v>
      </c>
      <c r="G54" s="148">
        <v>2.63</v>
      </c>
      <c r="H54" s="148">
        <v>2.7</v>
      </c>
      <c r="I54" s="148">
        <v>2.61</v>
      </c>
      <c r="J54" s="148">
        <v>2.7</v>
      </c>
      <c r="K54" s="149">
        <v>-3.33</v>
      </c>
      <c r="L54" s="146">
        <v>8</v>
      </c>
      <c r="M54" s="145">
        <v>2296973</v>
      </c>
      <c r="N54" s="145">
        <v>6040467</v>
      </c>
      <c r="O54" s="156"/>
    </row>
    <row r="55" spans="2:15" ht="12" customHeight="1" x14ac:dyDescent="0.2">
      <c r="B55" s="37" t="s">
        <v>49</v>
      </c>
      <c r="C55" s="39" t="s">
        <v>202</v>
      </c>
      <c r="D55" s="148">
        <v>1.92</v>
      </c>
      <c r="E55" s="148">
        <v>1.92</v>
      </c>
      <c r="F55" s="148">
        <v>1.88</v>
      </c>
      <c r="G55" s="148">
        <v>1.88</v>
      </c>
      <c r="H55" s="148">
        <v>1.92</v>
      </c>
      <c r="I55" s="148">
        <v>1.88</v>
      </c>
      <c r="J55" s="148">
        <v>1.92</v>
      </c>
      <c r="K55" s="149">
        <v>-2.08</v>
      </c>
      <c r="L55" s="146">
        <v>9</v>
      </c>
      <c r="M55" s="145">
        <v>26213817</v>
      </c>
      <c r="N55" s="145">
        <v>49407897</v>
      </c>
      <c r="O55" s="156"/>
    </row>
    <row r="56" spans="2:15" ht="12" customHeight="1" x14ac:dyDescent="0.2">
      <c r="B56" s="37" t="s">
        <v>90</v>
      </c>
      <c r="C56" s="39" t="s">
        <v>180</v>
      </c>
      <c r="D56" s="148">
        <v>6.05</v>
      </c>
      <c r="E56" s="148">
        <v>6.05</v>
      </c>
      <c r="F56" s="148">
        <v>6.05</v>
      </c>
      <c r="G56" s="148">
        <v>6.05</v>
      </c>
      <c r="H56" s="148">
        <v>6.1</v>
      </c>
      <c r="I56" s="148">
        <v>6.05</v>
      </c>
      <c r="J56" s="148">
        <v>6.1</v>
      </c>
      <c r="K56" s="149">
        <v>-0.82</v>
      </c>
      <c r="L56" s="146">
        <v>2</v>
      </c>
      <c r="M56" s="145">
        <v>35050000</v>
      </c>
      <c r="N56" s="145">
        <v>212052500</v>
      </c>
      <c r="O56" s="156"/>
    </row>
    <row r="57" spans="2:15" ht="12" customHeight="1" x14ac:dyDescent="0.2">
      <c r="B57" s="37" t="s">
        <v>209</v>
      </c>
      <c r="C57" s="37" t="s">
        <v>210</v>
      </c>
      <c r="D57" s="148">
        <v>0.71</v>
      </c>
      <c r="E57" s="148">
        <v>0.71</v>
      </c>
      <c r="F57" s="148">
        <v>0.71</v>
      </c>
      <c r="G57" s="148">
        <v>0.71</v>
      </c>
      <c r="H57" s="148">
        <v>0.7</v>
      </c>
      <c r="I57" s="148">
        <v>0.71</v>
      </c>
      <c r="J57" s="148">
        <v>0.71</v>
      </c>
      <c r="K57" s="149">
        <v>0</v>
      </c>
      <c r="L57" s="146">
        <v>2</v>
      </c>
      <c r="M57" s="145">
        <v>1261328</v>
      </c>
      <c r="N57" s="145">
        <v>895543</v>
      </c>
      <c r="O57" s="81"/>
    </row>
    <row r="58" spans="2:15" ht="12" customHeight="1" x14ac:dyDescent="0.2">
      <c r="B58" s="37" t="s">
        <v>50</v>
      </c>
      <c r="C58" s="93"/>
      <c r="D58" s="94"/>
      <c r="E58" s="94"/>
      <c r="F58" s="94"/>
      <c r="G58" s="94"/>
      <c r="H58" s="94"/>
      <c r="I58" s="94"/>
      <c r="J58" s="94"/>
      <c r="K58" s="95"/>
      <c r="L58" s="146">
        <v>134</v>
      </c>
      <c r="M58" s="145">
        <v>224888371</v>
      </c>
      <c r="N58" s="145">
        <v>415550700</v>
      </c>
      <c r="O58" s="73"/>
    </row>
    <row r="59" spans="2:15" ht="12" customHeight="1" x14ac:dyDescent="0.2">
      <c r="B59" s="90" t="s">
        <v>51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2"/>
      <c r="O59" s="73"/>
    </row>
    <row r="60" spans="2:15" ht="12" customHeight="1" x14ac:dyDescent="0.2">
      <c r="B60" s="37" t="s">
        <v>117</v>
      </c>
      <c r="C60" s="39" t="s">
        <v>235</v>
      </c>
      <c r="D60" s="148">
        <v>24</v>
      </c>
      <c r="E60" s="148">
        <v>24.5</v>
      </c>
      <c r="F60" s="148">
        <v>24</v>
      </c>
      <c r="G60" s="148">
        <v>24.14</v>
      </c>
      <c r="H60" s="148">
        <v>24.27</v>
      </c>
      <c r="I60" s="148">
        <v>24.5</v>
      </c>
      <c r="J60" s="148">
        <v>24.25</v>
      </c>
      <c r="K60" s="149">
        <v>1.03</v>
      </c>
      <c r="L60" s="146">
        <v>2</v>
      </c>
      <c r="M60" s="145">
        <v>700000</v>
      </c>
      <c r="N60" s="145">
        <v>16900000</v>
      </c>
      <c r="O60" s="157"/>
    </row>
    <row r="61" spans="2:15" ht="12" customHeight="1" x14ac:dyDescent="0.2">
      <c r="B61" s="37" t="s">
        <v>54</v>
      </c>
      <c r="C61" s="39" t="s">
        <v>169</v>
      </c>
      <c r="D61" s="148">
        <v>29.5</v>
      </c>
      <c r="E61" s="148">
        <v>29.5</v>
      </c>
      <c r="F61" s="148">
        <v>29.01</v>
      </c>
      <c r="G61" s="148">
        <v>29.41</v>
      </c>
      <c r="H61" s="148">
        <v>29.01</v>
      </c>
      <c r="I61" s="148">
        <v>29.01</v>
      </c>
      <c r="J61" s="148">
        <v>29.01</v>
      </c>
      <c r="K61" s="149">
        <v>0</v>
      </c>
      <c r="L61" s="146">
        <v>8</v>
      </c>
      <c r="M61" s="145">
        <v>1350260</v>
      </c>
      <c r="N61" s="145">
        <v>39713343</v>
      </c>
      <c r="O61" s="157"/>
    </row>
    <row r="62" spans="2:15" ht="12" customHeight="1" x14ac:dyDescent="0.2">
      <c r="B62" s="37" t="s">
        <v>55</v>
      </c>
      <c r="C62" s="39" t="s">
        <v>234</v>
      </c>
      <c r="D62" s="148">
        <v>9.25</v>
      </c>
      <c r="E62" s="148">
        <v>9.44</v>
      </c>
      <c r="F62" s="148">
        <v>9.25</v>
      </c>
      <c r="G62" s="148">
        <v>9.32</v>
      </c>
      <c r="H62" s="148">
        <v>9.27</v>
      </c>
      <c r="I62" s="148">
        <v>9.2799999999999994</v>
      </c>
      <c r="J62" s="148">
        <v>9.25</v>
      </c>
      <c r="K62" s="149">
        <v>0.32</v>
      </c>
      <c r="L62" s="146">
        <v>78</v>
      </c>
      <c r="M62" s="145">
        <v>17451768</v>
      </c>
      <c r="N62" s="145">
        <v>162609826</v>
      </c>
      <c r="O62" s="157"/>
    </row>
    <row r="63" spans="2:15" ht="12" customHeight="1" x14ac:dyDescent="0.2">
      <c r="B63" s="37" t="s">
        <v>56</v>
      </c>
      <c r="C63" s="39" t="s">
        <v>186</v>
      </c>
      <c r="D63" s="148">
        <v>16.7</v>
      </c>
      <c r="E63" s="148">
        <v>16.7</v>
      </c>
      <c r="F63" s="148">
        <v>16.5</v>
      </c>
      <c r="G63" s="148">
        <v>16.54</v>
      </c>
      <c r="H63" s="148">
        <v>16.7</v>
      </c>
      <c r="I63" s="148">
        <v>16.5</v>
      </c>
      <c r="J63" s="148">
        <v>16.7</v>
      </c>
      <c r="K63" s="149">
        <v>-1.2</v>
      </c>
      <c r="L63" s="146">
        <v>6</v>
      </c>
      <c r="M63" s="145">
        <v>548400</v>
      </c>
      <c r="N63" s="145">
        <v>9073280</v>
      </c>
      <c r="O63" s="157"/>
    </row>
    <row r="64" spans="2:15" ht="12" customHeight="1" x14ac:dyDescent="0.2">
      <c r="B64" s="37" t="s">
        <v>118</v>
      </c>
      <c r="C64" s="37" t="s">
        <v>143</v>
      </c>
      <c r="D64" s="148">
        <v>11.5</v>
      </c>
      <c r="E64" s="148">
        <v>11.5</v>
      </c>
      <c r="F64" s="148">
        <v>11.5</v>
      </c>
      <c r="G64" s="148">
        <v>11.5</v>
      </c>
      <c r="H64" s="148">
        <v>11.5</v>
      </c>
      <c r="I64" s="148">
        <v>11.5</v>
      </c>
      <c r="J64" s="148">
        <v>11.5</v>
      </c>
      <c r="K64" s="149">
        <v>0</v>
      </c>
      <c r="L64" s="146">
        <v>2</v>
      </c>
      <c r="M64" s="145">
        <v>21108</v>
      </c>
      <c r="N64" s="145">
        <v>242742</v>
      </c>
      <c r="O64" s="157"/>
    </row>
    <row r="65" spans="2:15" ht="12" customHeight="1" x14ac:dyDescent="0.2">
      <c r="B65" s="37" t="s">
        <v>198</v>
      </c>
      <c r="C65" s="37" t="s">
        <v>199</v>
      </c>
      <c r="D65" s="148">
        <v>29</v>
      </c>
      <c r="E65" s="148">
        <v>29</v>
      </c>
      <c r="F65" s="148">
        <v>29</v>
      </c>
      <c r="G65" s="148">
        <v>29</v>
      </c>
      <c r="H65" s="148">
        <v>29</v>
      </c>
      <c r="I65" s="148">
        <v>29</v>
      </c>
      <c r="J65" s="148">
        <v>29</v>
      </c>
      <c r="K65" s="149">
        <v>0</v>
      </c>
      <c r="L65" s="146">
        <v>22</v>
      </c>
      <c r="M65" s="145">
        <v>993200</v>
      </c>
      <c r="N65" s="145">
        <v>28802800</v>
      </c>
      <c r="O65" s="157"/>
    </row>
    <row r="66" spans="2:15" ht="12" customHeight="1" x14ac:dyDescent="0.2">
      <c r="B66" s="37" t="s">
        <v>57</v>
      </c>
      <c r="C66" s="37" t="s">
        <v>197</v>
      </c>
      <c r="D66" s="148">
        <v>4.1500000000000004</v>
      </c>
      <c r="E66" s="148">
        <v>4.2</v>
      </c>
      <c r="F66" s="148">
        <v>4.1500000000000004</v>
      </c>
      <c r="G66" s="148">
        <v>4.17</v>
      </c>
      <c r="H66" s="148">
        <v>4.1500000000000004</v>
      </c>
      <c r="I66" s="148">
        <v>4.2</v>
      </c>
      <c r="J66" s="148">
        <v>4.1500000000000004</v>
      </c>
      <c r="K66" s="149">
        <v>1.2</v>
      </c>
      <c r="L66" s="146">
        <v>6</v>
      </c>
      <c r="M66" s="145">
        <v>2586000</v>
      </c>
      <c r="N66" s="145">
        <v>10781400</v>
      </c>
      <c r="O66" s="157"/>
    </row>
    <row r="67" spans="2:15" ht="12" customHeight="1" x14ac:dyDescent="0.2">
      <c r="B67" s="37" t="s">
        <v>178</v>
      </c>
      <c r="C67" s="39" t="s">
        <v>179</v>
      </c>
      <c r="D67" s="148">
        <v>26</v>
      </c>
      <c r="E67" s="148">
        <v>26.7</v>
      </c>
      <c r="F67" s="148">
        <v>26</v>
      </c>
      <c r="G67" s="148">
        <v>26.12</v>
      </c>
      <c r="H67" s="148">
        <v>27</v>
      </c>
      <c r="I67" s="148">
        <v>26</v>
      </c>
      <c r="J67" s="148">
        <v>27</v>
      </c>
      <c r="K67" s="149">
        <v>-3.7</v>
      </c>
      <c r="L67" s="146">
        <v>21</v>
      </c>
      <c r="M67" s="145">
        <v>2249000</v>
      </c>
      <c r="N67" s="145">
        <v>58745500</v>
      </c>
      <c r="O67" s="157"/>
    </row>
    <row r="68" spans="2:15" ht="12" customHeight="1" x14ac:dyDescent="0.2">
      <c r="B68" s="37" t="s">
        <v>58</v>
      </c>
      <c r="C68" s="93"/>
      <c r="D68" s="94"/>
      <c r="E68" s="94"/>
      <c r="F68" s="94"/>
      <c r="G68" s="94"/>
      <c r="H68" s="94"/>
      <c r="I68" s="94"/>
      <c r="J68" s="94"/>
      <c r="K68" s="95"/>
      <c r="L68" s="146">
        <v>145</v>
      </c>
      <c r="M68" s="145">
        <v>25899736</v>
      </c>
      <c r="N68" s="145">
        <v>326868891</v>
      </c>
      <c r="O68" s="82"/>
    </row>
    <row r="69" spans="2:15" ht="12" customHeight="1" x14ac:dyDescent="0.2">
      <c r="B69" s="90" t="s">
        <v>120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2"/>
      <c r="O69" s="74"/>
    </row>
    <row r="70" spans="2:15" ht="12" customHeight="1" x14ac:dyDescent="0.2">
      <c r="B70" s="37" t="s">
        <v>123</v>
      </c>
      <c r="C70" s="39" t="s">
        <v>211</v>
      </c>
      <c r="D70" s="148">
        <v>1.27</v>
      </c>
      <c r="E70" s="148">
        <v>1.27</v>
      </c>
      <c r="F70" s="148">
        <v>1.26</v>
      </c>
      <c r="G70" s="148">
        <v>1.27</v>
      </c>
      <c r="H70" s="148">
        <v>1.27</v>
      </c>
      <c r="I70" s="148">
        <v>1.26</v>
      </c>
      <c r="J70" s="148">
        <v>1.27</v>
      </c>
      <c r="K70" s="149">
        <v>-0.79</v>
      </c>
      <c r="L70" s="146">
        <v>5</v>
      </c>
      <c r="M70" s="145">
        <v>2100000</v>
      </c>
      <c r="N70" s="145">
        <v>2662000</v>
      </c>
      <c r="O70" s="83"/>
    </row>
    <row r="71" spans="2:15" ht="12" customHeight="1" x14ac:dyDescent="0.2">
      <c r="B71" s="37" t="s">
        <v>127</v>
      </c>
      <c r="C71" s="39" t="s">
        <v>217</v>
      </c>
      <c r="D71" s="148">
        <v>7.7</v>
      </c>
      <c r="E71" s="148">
        <v>7.71</v>
      </c>
      <c r="F71" s="148">
        <v>7.65</v>
      </c>
      <c r="G71" s="148">
        <v>7.71</v>
      </c>
      <c r="H71" s="148">
        <v>7.78</v>
      </c>
      <c r="I71" s="148">
        <v>7.71</v>
      </c>
      <c r="J71" s="148">
        <v>7.75</v>
      </c>
      <c r="K71" s="149">
        <v>-0.52</v>
      </c>
      <c r="L71" s="146">
        <v>13</v>
      </c>
      <c r="M71" s="145">
        <v>37558483</v>
      </c>
      <c r="N71" s="145">
        <v>289477895</v>
      </c>
      <c r="O71" s="83"/>
    </row>
    <row r="72" spans="2:15" ht="12" customHeight="1" x14ac:dyDescent="0.2">
      <c r="B72" s="37" t="s">
        <v>134</v>
      </c>
      <c r="C72" s="93"/>
      <c r="D72" s="94"/>
      <c r="E72" s="94"/>
      <c r="F72" s="94"/>
      <c r="G72" s="94"/>
      <c r="H72" s="94"/>
      <c r="I72" s="94"/>
      <c r="J72" s="94"/>
      <c r="K72" s="95"/>
      <c r="L72" s="146">
        <v>18</v>
      </c>
      <c r="M72" s="145">
        <v>39658483</v>
      </c>
      <c r="N72" s="145">
        <v>292139895</v>
      </c>
      <c r="O72" s="60"/>
    </row>
    <row r="73" spans="2:15" ht="13.5" customHeight="1" x14ac:dyDescent="0.2">
      <c r="B73" s="46" t="s">
        <v>59</v>
      </c>
      <c r="C73" s="90"/>
      <c r="D73" s="91"/>
      <c r="E73" s="91"/>
      <c r="F73" s="91"/>
      <c r="G73" s="91"/>
      <c r="H73" s="91"/>
      <c r="I73" s="91"/>
      <c r="J73" s="91"/>
      <c r="K73" s="92"/>
      <c r="L73" s="70">
        <f>L32+L36+L43+L58+L68+L72</f>
        <v>542</v>
      </c>
      <c r="M73" s="69">
        <f>M32+M36+M43+M58+M68+M72</f>
        <v>987422848</v>
      </c>
      <c r="N73" s="69">
        <f>N32+N36+N43+N58+N68+N72</f>
        <v>2018983041</v>
      </c>
      <c r="O73" s="55"/>
    </row>
    <row r="74" spans="2:15" ht="17.25" customHeight="1" x14ac:dyDescent="0.2">
      <c r="B74" s="57" t="s">
        <v>243</v>
      </c>
      <c r="C74" s="57"/>
      <c r="D74" s="57"/>
      <c r="E74" s="57"/>
      <c r="F74" s="29"/>
      <c r="G74" s="29"/>
      <c r="H74" s="29"/>
      <c r="I74" s="29"/>
      <c r="J74" s="29"/>
      <c r="K74" s="29"/>
      <c r="L74" s="158"/>
      <c r="M74" s="159"/>
      <c r="N74" s="159"/>
      <c r="O74" s="55"/>
    </row>
    <row r="75" spans="2:15" ht="30.75" customHeight="1" x14ac:dyDescent="0.2">
      <c r="B75" s="162" t="s">
        <v>247</v>
      </c>
      <c r="C75" s="160" t="s">
        <v>248</v>
      </c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55"/>
    </row>
    <row r="76" spans="2:15" ht="17.25" customHeight="1" x14ac:dyDescent="0.2">
      <c r="B76" s="99" t="s">
        <v>60</v>
      </c>
      <c r="C76" s="99"/>
      <c r="D76" s="99"/>
      <c r="E76" s="99"/>
      <c r="F76" s="29"/>
      <c r="G76" s="29"/>
      <c r="H76" s="29"/>
      <c r="I76" s="101" t="s">
        <v>61</v>
      </c>
      <c r="J76" s="101"/>
      <c r="K76" s="101"/>
      <c r="L76" s="101"/>
      <c r="M76" s="101"/>
      <c r="N76" s="101"/>
    </row>
    <row r="77" spans="2:15" ht="27.75" customHeight="1" x14ac:dyDescent="0.2">
      <c r="B77" s="28" t="s">
        <v>62</v>
      </c>
      <c r="C77" s="28" t="s">
        <v>18</v>
      </c>
      <c r="D77" s="28" t="s">
        <v>63</v>
      </c>
      <c r="E77" s="28" t="s">
        <v>5</v>
      </c>
      <c r="F77" s="29"/>
      <c r="G77" s="29"/>
      <c r="H77" s="29"/>
      <c r="I77" s="96" t="s">
        <v>62</v>
      </c>
      <c r="J77" s="97"/>
      <c r="K77" s="98"/>
      <c r="L77" s="28" t="s">
        <v>18</v>
      </c>
      <c r="M77" s="28" t="s">
        <v>63</v>
      </c>
      <c r="N77" s="28" t="s">
        <v>5</v>
      </c>
    </row>
    <row r="78" spans="2:15" ht="15" customHeight="1" x14ac:dyDescent="0.2">
      <c r="B78" s="161" t="s">
        <v>30</v>
      </c>
      <c r="C78" s="163">
        <v>2.2799999999999998</v>
      </c>
      <c r="D78" s="152">
        <v>3.64</v>
      </c>
      <c r="E78" s="164">
        <v>250000</v>
      </c>
      <c r="F78" s="29"/>
      <c r="G78" s="29"/>
      <c r="H78" s="29"/>
      <c r="I78" s="87" t="s">
        <v>42</v>
      </c>
      <c r="J78" s="88"/>
      <c r="K78" s="89"/>
      <c r="L78" s="163">
        <v>0.77</v>
      </c>
      <c r="M78" s="151">
        <v>-4.9400000000000004</v>
      </c>
      <c r="N78" s="164">
        <v>34450419</v>
      </c>
    </row>
    <row r="79" spans="2:15" ht="15" customHeight="1" x14ac:dyDescent="0.2">
      <c r="B79" s="161" t="s">
        <v>85</v>
      </c>
      <c r="C79" s="163">
        <v>7.6</v>
      </c>
      <c r="D79" s="152">
        <v>2.0099999999999998</v>
      </c>
      <c r="E79" s="164">
        <v>5970261</v>
      </c>
      <c r="F79" s="29"/>
      <c r="G79" s="29"/>
      <c r="H79" s="29"/>
      <c r="I79" s="87" t="s">
        <v>43</v>
      </c>
      <c r="J79" s="88"/>
      <c r="K79" s="89"/>
      <c r="L79" s="163">
        <v>0.76</v>
      </c>
      <c r="M79" s="151">
        <v>-3.8</v>
      </c>
      <c r="N79" s="164">
        <v>95014478</v>
      </c>
    </row>
    <row r="80" spans="2:15" ht="15" customHeight="1" x14ac:dyDescent="0.2">
      <c r="B80" s="161" t="s">
        <v>231</v>
      </c>
      <c r="C80" s="163">
        <v>2.15</v>
      </c>
      <c r="D80" s="152">
        <v>1.9</v>
      </c>
      <c r="E80" s="164">
        <v>500000</v>
      </c>
      <c r="F80" s="29"/>
      <c r="G80" s="29"/>
      <c r="H80" s="29"/>
      <c r="I80" s="87" t="s">
        <v>178</v>
      </c>
      <c r="J80" s="88"/>
      <c r="K80" s="89"/>
      <c r="L80" s="163">
        <v>26</v>
      </c>
      <c r="M80" s="151">
        <v>-3.7</v>
      </c>
      <c r="N80" s="164">
        <v>2249000</v>
      </c>
    </row>
    <row r="81" spans="2:14" ht="15" customHeight="1" x14ac:dyDescent="0.2">
      <c r="B81" s="161" t="s">
        <v>97</v>
      </c>
      <c r="C81" s="163">
        <v>1.0900000000000001</v>
      </c>
      <c r="D81" s="152">
        <v>1.87</v>
      </c>
      <c r="E81" s="164">
        <v>900000</v>
      </c>
      <c r="F81" s="29"/>
      <c r="G81" s="29"/>
      <c r="H81" s="29"/>
      <c r="I81" s="87" t="s">
        <v>113</v>
      </c>
      <c r="J81" s="88"/>
      <c r="K81" s="89"/>
      <c r="L81" s="163">
        <v>3.95</v>
      </c>
      <c r="M81" s="151">
        <v>-3.66</v>
      </c>
      <c r="N81" s="164">
        <v>1200000</v>
      </c>
    </row>
    <row r="82" spans="2:14" ht="15" customHeight="1" x14ac:dyDescent="0.2">
      <c r="B82" s="161" t="s">
        <v>57</v>
      </c>
      <c r="C82" s="163">
        <v>4.2</v>
      </c>
      <c r="D82" s="152">
        <v>1.2</v>
      </c>
      <c r="E82" s="164">
        <v>2586000</v>
      </c>
      <c r="F82" s="29"/>
      <c r="G82" s="29"/>
      <c r="H82" s="29"/>
      <c r="I82" s="87" t="s">
        <v>48</v>
      </c>
      <c r="J82" s="88"/>
      <c r="K82" s="89"/>
      <c r="L82" s="163">
        <v>2.61</v>
      </c>
      <c r="M82" s="151">
        <v>-3.33</v>
      </c>
      <c r="N82" s="164">
        <v>2296973</v>
      </c>
    </row>
    <row r="83" spans="2:14" ht="15" customHeight="1" x14ac:dyDescent="0.2">
      <c r="B83" s="100" t="s">
        <v>5</v>
      </c>
      <c r="C83" s="100"/>
      <c r="D83" s="100"/>
      <c r="E83" s="100"/>
      <c r="F83" s="29"/>
      <c r="G83" s="29"/>
      <c r="H83" s="29"/>
      <c r="I83" s="99" t="s">
        <v>64</v>
      </c>
      <c r="J83" s="99"/>
      <c r="K83" s="99"/>
      <c r="L83" s="99"/>
      <c r="M83" s="99"/>
      <c r="N83" s="99"/>
    </row>
    <row r="84" spans="2:14" ht="27" customHeight="1" x14ac:dyDescent="0.2">
      <c r="B84" s="27" t="s">
        <v>62</v>
      </c>
      <c r="C84" s="28" t="s">
        <v>18</v>
      </c>
      <c r="D84" s="28" t="s">
        <v>65</v>
      </c>
      <c r="E84" s="28" t="s">
        <v>5</v>
      </c>
      <c r="F84" s="29"/>
      <c r="G84" s="29"/>
      <c r="H84" s="29"/>
      <c r="I84" s="96" t="s">
        <v>62</v>
      </c>
      <c r="J84" s="97"/>
      <c r="K84" s="98"/>
      <c r="L84" s="28" t="s">
        <v>18</v>
      </c>
      <c r="M84" s="28" t="s">
        <v>63</v>
      </c>
      <c r="N84" s="28" t="s">
        <v>22</v>
      </c>
    </row>
    <row r="85" spans="2:14" ht="15" customHeight="1" x14ac:dyDescent="0.2">
      <c r="B85" s="161" t="s">
        <v>82</v>
      </c>
      <c r="C85" s="163">
        <v>0.89</v>
      </c>
      <c r="D85" s="151">
        <v>1.1399999999999999</v>
      </c>
      <c r="E85" s="164">
        <v>207967470</v>
      </c>
      <c r="F85" s="29"/>
      <c r="G85" s="29"/>
      <c r="H85" s="29"/>
      <c r="I85" s="87" t="s">
        <v>127</v>
      </c>
      <c r="J85" s="88"/>
      <c r="K85" s="89"/>
      <c r="L85" s="163">
        <v>7.71</v>
      </c>
      <c r="M85" s="151">
        <v>-0.52</v>
      </c>
      <c r="N85" s="164">
        <v>289477895</v>
      </c>
    </row>
    <row r="86" spans="2:14" ht="15" customHeight="1" x14ac:dyDescent="0.2">
      <c r="B86" s="161" t="s">
        <v>181</v>
      </c>
      <c r="C86" s="163">
        <v>0.97</v>
      </c>
      <c r="D86" s="151">
        <v>1.04</v>
      </c>
      <c r="E86" s="164">
        <v>117003020</v>
      </c>
      <c r="F86" s="29"/>
      <c r="G86" s="29"/>
      <c r="H86" s="29"/>
      <c r="I86" s="87" t="s">
        <v>24</v>
      </c>
      <c r="J86" s="88"/>
      <c r="K86" s="89"/>
      <c r="L86" s="163">
        <v>2.4500000000000002</v>
      </c>
      <c r="M86" s="151">
        <v>-2</v>
      </c>
      <c r="N86" s="164">
        <v>234553974</v>
      </c>
    </row>
    <row r="87" spans="2:14" ht="15" customHeight="1" x14ac:dyDescent="0.2">
      <c r="B87" s="161" t="s">
        <v>244</v>
      </c>
      <c r="C87" s="163">
        <v>0.95</v>
      </c>
      <c r="D87" s="151">
        <v>-1.04</v>
      </c>
      <c r="E87" s="164">
        <v>103664363</v>
      </c>
      <c r="F87" s="29"/>
      <c r="G87" s="29"/>
      <c r="H87" s="29"/>
      <c r="I87" s="87" t="s">
        <v>90</v>
      </c>
      <c r="J87" s="88"/>
      <c r="K87" s="89"/>
      <c r="L87" s="163">
        <v>6.05</v>
      </c>
      <c r="M87" s="151">
        <v>-0.82</v>
      </c>
      <c r="N87" s="164">
        <v>212052500</v>
      </c>
    </row>
    <row r="88" spans="2:14" ht="15" customHeight="1" x14ac:dyDescent="0.2">
      <c r="B88" s="161" t="s">
        <v>43</v>
      </c>
      <c r="C88" s="163">
        <v>0.76</v>
      </c>
      <c r="D88" s="151">
        <v>-3.8</v>
      </c>
      <c r="E88" s="164">
        <v>95014478</v>
      </c>
      <c r="F88" s="29"/>
      <c r="G88" s="29"/>
      <c r="H88" s="29"/>
      <c r="I88" s="87" t="s">
        <v>82</v>
      </c>
      <c r="J88" s="88"/>
      <c r="K88" s="89"/>
      <c r="L88" s="163">
        <v>0.89</v>
      </c>
      <c r="M88" s="151">
        <v>1.1399999999999999</v>
      </c>
      <c r="N88" s="164">
        <v>183777124</v>
      </c>
    </row>
    <row r="89" spans="2:14" ht="15" customHeight="1" x14ac:dyDescent="0.2">
      <c r="B89" s="161" t="s">
        <v>245</v>
      </c>
      <c r="C89" s="163">
        <v>2.4500000000000002</v>
      </c>
      <c r="D89" s="151">
        <v>-2</v>
      </c>
      <c r="E89" s="164">
        <v>94900571</v>
      </c>
      <c r="F89" s="29"/>
      <c r="G89" s="29"/>
      <c r="H89" s="29"/>
      <c r="I89" s="87" t="s">
        <v>55</v>
      </c>
      <c r="J89" s="88"/>
      <c r="K89" s="89"/>
      <c r="L89" s="163">
        <v>9.2799999999999994</v>
      </c>
      <c r="M89" s="151">
        <v>0.32</v>
      </c>
      <c r="N89" s="164">
        <v>162609826</v>
      </c>
    </row>
    <row r="90" spans="2:14" ht="13.5" customHeight="1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2:14" ht="13.5" customHeight="1" x14ac:dyDescent="0.2">
      <c r="I91" s="165"/>
    </row>
    <row r="92" spans="2:14" ht="13.5" customHeight="1" x14ac:dyDescent="0.2">
      <c r="I92" s="165"/>
      <c r="J92" s="51"/>
      <c r="M92" s="166"/>
    </row>
    <row r="93" spans="2:14" ht="15" customHeight="1" x14ac:dyDescent="0.2">
      <c r="I93" s="165"/>
      <c r="M93" s="166"/>
    </row>
    <row r="94" spans="2:14" ht="15" customHeight="1" x14ac:dyDescent="0.2">
      <c r="I94" s="165"/>
      <c r="M94" s="166"/>
    </row>
    <row r="95" spans="2:14" ht="12.75" customHeight="1" x14ac:dyDescent="0.2">
      <c r="I95" s="165"/>
      <c r="M95" s="166"/>
    </row>
    <row r="96" spans="2:14" ht="15" customHeight="1" x14ac:dyDescent="0.2">
      <c r="I96" s="84"/>
      <c r="M96" s="166"/>
    </row>
    <row r="97" spans="9:9" ht="15" customHeight="1" x14ac:dyDescent="0.2">
      <c r="I97" s="84"/>
    </row>
    <row r="98" spans="9:9" ht="15" customHeight="1" x14ac:dyDescent="0.2"/>
    <row r="99" spans="9:9" ht="15.75" customHeight="1" x14ac:dyDescent="0.2"/>
    <row r="100" spans="9:9" ht="13.5" customHeight="1" x14ac:dyDescent="0.2"/>
    <row r="101" spans="9:9" ht="15.75" customHeight="1" x14ac:dyDescent="0.2"/>
    <row r="102" spans="9:9" ht="18" customHeight="1" x14ac:dyDescent="0.2"/>
    <row r="103" spans="9:9" ht="19.5" customHeight="1" x14ac:dyDescent="0.2"/>
  </sheetData>
  <mergeCells count="34">
    <mergeCell ref="C72:K72"/>
    <mergeCell ref="I86:K86"/>
    <mergeCell ref="I85:K85"/>
    <mergeCell ref="I78:K78"/>
    <mergeCell ref="I79:K79"/>
    <mergeCell ref="I80:K80"/>
    <mergeCell ref="I81:K81"/>
    <mergeCell ref="I82:K82"/>
    <mergeCell ref="C75:N75"/>
    <mergeCell ref="C4:D4"/>
    <mergeCell ref="C6:D6"/>
    <mergeCell ref="C7:D7"/>
    <mergeCell ref="B37:N37"/>
    <mergeCell ref="B17:N17"/>
    <mergeCell ref="C32:K32"/>
    <mergeCell ref="B33:N33"/>
    <mergeCell ref="C36:K36"/>
    <mergeCell ref="C5:D5"/>
    <mergeCell ref="I88:K88"/>
    <mergeCell ref="I89:K89"/>
    <mergeCell ref="B44:N44"/>
    <mergeCell ref="C43:K43"/>
    <mergeCell ref="I84:K84"/>
    <mergeCell ref="I87:K87"/>
    <mergeCell ref="I83:N83"/>
    <mergeCell ref="B76:E76"/>
    <mergeCell ref="B83:E83"/>
    <mergeCell ref="I76:N76"/>
    <mergeCell ref="I77:K77"/>
    <mergeCell ref="C58:K58"/>
    <mergeCell ref="C73:K73"/>
    <mergeCell ref="B59:N59"/>
    <mergeCell ref="B69:N69"/>
    <mergeCell ref="C68:K68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topLeftCell="A4" workbookViewId="0">
      <selection activeCell="F28" sqref="F28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2" t="s">
        <v>66</v>
      </c>
      <c r="C2" s="112"/>
      <c r="D2" s="112"/>
      <c r="E2" s="112"/>
      <c r="F2" s="26"/>
    </row>
    <row r="3" spans="2:6" ht="18" customHeight="1" x14ac:dyDescent="0.25">
      <c r="B3" s="112" t="s">
        <v>239</v>
      </c>
      <c r="C3" s="112"/>
      <c r="D3" s="112"/>
      <c r="E3" s="112"/>
      <c r="F3" s="112"/>
    </row>
    <row r="4" spans="2:6" ht="18" customHeight="1" x14ac:dyDescent="0.25">
      <c r="B4" s="38"/>
      <c r="C4" s="38"/>
      <c r="D4" s="38"/>
      <c r="E4" s="38"/>
      <c r="F4" s="38"/>
    </row>
    <row r="5" spans="2:6" ht="18" customHeight="1" x14ac:dyDescent="0.25">
      <c r="B5" s="38"/>
      <c r="C5" s="38"/>
      <c r="D5" s="38"/>
      <c r="E5" s="38"/>
      <c r="F5" s="38"/>
    </row>
    <row r="6" spans="2:6" ht="18" customHeight="1" x14ac:dyDescent="0.25">
      <c r="B6" s="38"/>
      <c r="C6" s="38"/>
      <c r="D6" s="38"/>
      <c r="E6" s="38"/>
      <c r="F6" s="38"/>
    </row>
    <row r="7" spans="2:6" ht="20.100000000000001" customHeight="1" x14ac:dyDescent="0.25">
      <c r="C7" s="25" t="s">
        <v>224</v>
      </c>
    </row>
    <row r="8" spans="2:6" ht="34.5" customHeight="1" x14ac:dyDescent="0.2">
      <c r="B8" s="24" t="s">
        <v>11</v>
      </c>
      <c r="C8" s="23" t="s">
        <v>12</v>
      </c>
      <c r="D8" s="22" t="s">
        <v>21</v>
      </c>
      <c r="E8" s="23" t="s">
        <v>67</v>
      </c>
      <c r="F8" s="23" t="s">
        <v>68</v>
      </c>
    </row>
    <row r="9" spans="2:6" ht="17.100000000000001" customHeight="1" x14ac:dyDescent="0.2">
      <c r="B9" s="114" t="s">
        <v>69</v>
      </c>
      <c r="C9" s="114"/>
      <c r="D9" s="114"/>
      <c r="E9" s="114"/>
      <c r="F9" s="114"/>
    </row>
    <row r="10" spans="2:6" ht="17.100000000000001" customHeight="1" x14ac:dyDescent="0.2">
      <c r="B10" s="21" t="s">
        <v>184</v>
      </c>
      <c r="C10" s="50" t="s">
        <v>185</v>
      </c>
      <c r="D10" s="20">
        <v>3</v>
      </c>
      <c r="E10" s="20">
        <v>20000000</v>
      </c>
      <c r="F10" s="20">
        <v>37500000</v>
      </c>
    </row>
    <row r="11" spans="2:6" ht="17.100000000000001" customHeight="1" x14ac:dyDescent="0.2">
      <c r="B11" s="21" t="s">
        <v>221</v>
      </c>
      <c r="C11" s="85" t="s">
        <v>222</v>
      </c>
      <c r="D11" s="20">
        <v>3</v>
      </c>
      <c r="E11" s="20">
        <v>8929336</v>
      </c>
      <c r="F11" s="20">
        <v>6697002</v>
      </c>
    </row>
    <row r="12" spans="2:6" ht="17.100000000000001" customHeight="1" x14ac:dyDescent="0.2">
      <c r="B12" s="21" t="s">
        <v>24</v>
      </c>
      <c r="C12" s="50" t="s">
        <v>172</v>
      </c>
      <c r="D12" s="20">
        <v>11</v>
      </c>
      <c r="E12" s="20">
        <v>19871346</v>
      </c>
      <c r="F12" s="20">
        <v>49307224.619999997</v>
      </c>
    </row>
    <row r="13" spans="2:6" ht="17.100000000000001" customHeight="1" x14ac:dyDescent="0.2">
      <c r="B13" s="21" t="s">
        <v>25</v>
      </c>
      <c r="C13" s="50" t="s">
        <v>161</v>
      </c>
      <c r="D13" s="20">
        <v>4</v>
      </c>
      <c r="E13" s="20">
        <v>5000000</v>
      </c>
      <c r="F13" s="20">
        <v>4250000</v>
      </c>
    </row>
    <row r="14" spans="2:6" ht="17.100000000000001" customHeight="1" x14ac:dyDescent="0.2">
      <c r="B14" s="110" t="s">
        <v>28</v>
      </c>
      <c r="C14" s="111"/>
      <c r="D14" s="20">
        <f>SUM(D10:D13)</f>
        <v>21</v>
      </c>
      <c r="E14" s="20">
        <f>SUM(E10:E13)</f>
        <v>53800682</v>
      </c>
      <c r="F14" s="20">
        <f>SUM(F10:F13)</f>
        <v>97754226.620000005</v>
      </c>
    </row>
    <row r="15" spans="2:6" ht="17.100000000000001" customHeight="1" x14ac:dyDescent="0.2">
      <c r="B15" s="114" t="s">
        <v>33</v>
      </c>
      <c r="C15" s="114"/>
      <c r="D15" s="114"/>
      <c r="E15" s="114"/>
      <c r="F15" s="114"/>
    </row>
    <row r="16" spans="2:6" ht="17.100000000000001" customHeight="1" x14ac:dyDescent="0.2">
      <c r="B16" s="61" t="s">
        <v>34</v>
      </c>
      <c r="C16" s="61" t="s">
        <v>141</v>
      </c>
      <c r="D16" s="20">
        <v>3</v>
      </c>
      <c r="E16" s="20">
        <v>1266305</v>
      </c>
      <c r="F16" s="20">
        <v>3368371.3</v>
      </c>
    </row>
    <row r="17" spans="2:6" ht="17.100000000000001" customHeight="1" x14ac:dyDescent="0.2">
      <c r="B17" s="21" t="s">
        <v>35</v>
      </c>
      <c r="C17" s="50" t="s">
        <v>192</v>
      </c>
      <c r="D17" s="20">
        <v>1</v>
      </c>
      <c r="E17" s="20">
        <v>188241</v>
      </c>
      <c r="F17" s="20">
        <v>944969.82</v>
      </c>
    </row>
    <row r="18" spans="2:6" ht="17.100000000000001" customHeight="1" x14ac:dyDescent="0.2">
      <c r="B18" s="113" t="s">
        <v>36</v>
      </c>
      <c r="C18" s="113"/>
      <c r="D18" s="20">
        <f>SUM(D16:D17)</f>
        <v>4</v>
      </c>
      <c r="E18" s="20">
        <f>SUM(E16:E17)</f>
        <v>1454546</v>
      </c>
      <c r="F18" s="20">
        <f>SUM(F16:F17)</f>
        <v>4313341.12</v>
      </c>
    </row>
    <row r="19" spans="2:6" ht="17.100000000000001" customHeight="1" x14ac:dyDescent="0.2">
      <c r="B19" s="113" t="s">
        <v>59</v>
      </c>
      <c r="C19" s="113"/>
      <c r="D19" s="20">
        <f>D14+D18</f>
        <v>25</v>
      </c>
      <c r="E19" s="20">
        <f>E14+E18</f>
        <v>55255228</v>
      </c>
      <c r="F19" s="20">
        <f>F14+F18</f>
        <v>102067567.74000001</v>
      </c>
    </row>
    <row r="20" spans="2:6" ht="17.100000000000001" customHeight="1" x14ac:dyDescent="0.2">
      <c r="B20" s="29"/>
      <c r="C20" s="29"/>
      <c r="D20" s="29"/>
      <c r="E20" s="29"/>
      <c r="F20" s="29"/>
    </row>
    <row r="21" spans="2:6" ht="17.100000000000001" customHeight="1" x14ac:dyDescent="0.2">
      <c r="B21" s="29"/>
      <c r="C21" s="63" t="s">
        <v>223</v>
      </c>
      <c r="D21" s="29"/>
      <c r="E21" s="29"/>
      <c r="F21" s="29"/>
    </row>
    <row r="22" spans="2:6" ht="31.5" customHeight="1" x14ac:dyDescent="0.2">
      <c r="B22" s="24" t="s">
        <v>11</v>
      </c>
      <c r="C22" s="23" t="s">
        <v>12</v>
      </c>
      <c r="D22" s="22" t="s">
        <v>21</v>
      </c>
      <c r="E22" s="23" t="s">
        <v>67</v>
      </c>
      <c r="F22" s="23" t="s">
        <v>68</v>
      </c>
    </row>
    <row r="23" spans="2:6" ht="18" customHeight="1" x14ac:dyDescent="0.2">
      <c r="B23" s="114" t="s">
        <v>51</v>
      </c>
      <c r="C23" s="114"/>
      <c r="D23" s="114"/>
      <c r="E23" s="114"/>
      <c r="F23" s="114"/>
    </row>
    <row r="24" spans="2:6" ht="18" customHeight="1" x14ac:dyDescent="0.2">
      <c r="B24" s="21" t="s">
        <v>54</v>
      </c>
      <c r="C24" s="50" t="s">
        <v>169</v>
      </c>
      <c r="D24" s="20">
        <v>5</v>
      </c>
      <c r="E24" s="20">
        <v>450260</v>
      </c>
      <c r="F24" s="20">
        <v>13163342.6</v>
      </c>
    </row>
    <row r="25" spans="2:6" ht="18" customHeight="1" x14ac:dyDescent="0.2">
      <c r="B25" s="21" t="s">
        <v>178</v>
      </c>
      <c r="C25" s="50" t="s">
        <v>179</v>
      </c>
      <c r="D25" s="20">
        <v>15</v>
      </c>
      <c r="E25" s="20">
        <v>2000000</v>
      </c>
      <c r="F25" s="20">
        <v>52188100</v>
      </c>
    </row>
    <row r="26" spans="2:6" ht="18" customHeight="1" x14ac:dyDescent="0.2">
      <c r="B26" s="113" t="s">
        <v>246</v>
      </c>
      <c r="C26" s="113"/>
      <c r="D26" s="20">
        <f>SUM(D24:D25)</f>
        <v>20</v>
      </c>
      <c r="E26" s="20">
        <f>SUM(E24:E25)</f>
        <v>2450260</v>
      </c>
      <c r="F26" s="20">
        <f>SUM(F24:F25)</f>
        <v>65351442.600000001</v>
      </c>
    </row>
    <row r="27" spans="2:6" ht="18" customHeight="1" x14ac:dyDescent="0.2">
      <c r="B27" s="110" t="s">
        <v>59</v>
      </c>
      <c r="C27" s="111"/>
      <c r="D27" s="20">
        <f>D26</f>
        <v>20</v>
      </c>
      <c r="E27" s="20">
        <f>E26</f>
        <v>2450260</v>
      </c>
      <c r="F27" s="20">
        <f>F26</f>
        <v>65351442.600000001</v>
      </c>
    </row>
    <row r="28" spans="2:6" x14ac:dyDescent="0.2">
      <c r="B28" s="29"/>
      <c r="C28" s="29"/>
      <c r="D28" s="29"/>
      <c r="E28" s="29"/>
      <c r="F28" s="29"/>
    </row>
  </sheetData>
  <mergeCells count="10">
    <mergeCell ref="B27:C27"/>
    <mergeCell ref="B2:E2"/>
    <mergeCell ref="B3:F3"/>
    <mergeCell ref="B19:C19"/>
    <mergeCell ref="B9:F9"/>
    <mergeCell ref="B14:C14"/>
    <mergeCell ref="B15:F15"/>
    <mergeCell ref="B18:C18"/>
    <mergeCell ref="B23:F23"/>
    <mergeCell ref="B26:C2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opLeftCell="A10" workbookViewId="0">
      <selection activeCell="E40" sqref="E40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8" t="s">
        <v>240</v>
      </c>
      <c r="C1" s="118"/>
      <c r="D1" s="118"/>
      <c r="E1" s="118"/>
      <c r="F1" s="118"/>
      <c r="G1" s="118"/>
    </row>
    <row r="2" spans="2:7" ht="48.75" customHeight="1" x14ac:dyDescent="0.2">
      <c r="B2" s="19" t="s">
        <v>11</v>
      </c>
      <c r="C2" s="19" t="s">
        <v>12</v>
      </c>
      <c r="D2" s="19" t="s">
        <v>92</v>
      </c>
      <c r="E2" s="19" t="s">
        <v>93</v>
      </c>
      <c r="F2" s="19" t="s">
        <v>94</v>
      </c>
      <c r="G2" s="19" t="s">
        <v>95</v>
      </c>
    </row>
    <row r="3" spans="2:7" ht="19.5" customHeight="1" x14ac:dyDescent="0.2">
      <c r="B3" s="115" t="s">
        <v>69</v>
      </c>
      <c r="C3" s="116"/>
      <c r="D3" s="116"/>
      <c r="E3" s="116"/>
      <c r="F3" s="116"/>
      <c r="G3" s="117"/>
    </row>
    <row r="4" spans="2:7" ht="19.5" customHeight="1" x14ac:dyDescent="0.2">
      <c r="B4" s="21" t="s">
        <v>167</v>
      </c>
      <c r="C4" s="21" t="s">
        <v>166</v>
      </c>
      <c r="D4" s="18">
        <v>1.1499999999999999</v>
      </c>
      <c r="E4" s="86" t="s">
        <v>98</v>
      </c>
      <c r="F4" s="18">
        <v>1.1299999999999999</v>
      </c>
      <c r="G4" s="18">
        <v>1.18</v>
      </c>
    </row>
    <row r="5" spans="2:7" ht="18.75" customHeight="1" x14ac:dyDescent="0.2">
      <c r="B5" s="115" t="s">
        <v>236</v>
      </c>
      <c r="C5" s="116"/>
      <c r="D5" s="116"/>
      <c r="E5" s="116"/>
      <c r="F5" s="116"/>
      <c r="G5" s="117"/>
    </row>
    <row r="6" spans="2:7" ht="15" customHeight="1" x14ac:dyDescent="0.2">
      <c r="B6" s="21" t="s">
        <v>145</v>
      </c>
      <c r="C6" s="21" t="s">
        <v>146</v>
      </c>
      <c r="D6" s="18">
        <v>0.73</v>
      </c>
      <c r="E6" s="78" t="s">
        <v>98</v>
      </c>
      <c r="F6" s="18">
        <v>0.71</v>
      </c>
      <c r="G6" s="18">
        <v>0.79</v>
      </c>
    </row>
    <row r="7" spans="2:7" ht="15" customHeight="1" x14ac:dyDescent="0.2">
      <c r="B7" s="21" t="s">
        <v>83</v>
      </c>
      <c r="C7" s="21" t="s">
        <v>196</v>
      </c>
      <c r="D7" s="18">
        <v>0.93</v>
      </c>
      <c r="E7" s="86" t="s">
        <v>98</v>
      </c>
      <c r="F7" s="18">
        <v>0.92</v>
      </c>
      <c r="G7" s="18">
        <v>0.95</v>
      </c>
    </row>
    <row r="8" spans="2:7" ht="15" customHeight="1" x14ac:dyDescent="0.2">
      <c r="B8" s="115" t="s">
        <v>70</v>
      </c>
      <c r="C8" s="116"/>
      <c r="D8" s="116"/>
      <c r="E8" s="116"/>
      <c r="F8" s="116"/>
      <c r="G8" s="117"/>
    </row>
    <row r="9" spans="2:7" ht="15" customHeight="1" x14ac:dyDescent="0.2">
      <c r="B9" s="21" t="s">
        <v>31</v>
      </c>
      <c r="C9" s="21" t="s">
        <v>131</v>
      </c>
      <c r="D9" s="18">
        <v>1.62</v>
      </c>
      <c r="E9" s="62" t="s">
        <v>96</v>
      </c>
      <c r="F9" s="18" t="s">
        <v>79</v>
      </c>
      <c r="G9" s="18" t="s">
        <v>79</v>
      </c>
    </row>
    <row r="10" spans="2:7" ht="15" customHeight="1" x14ac:dyDescent="0.2">
      <c r="B10" s="21" t="s">
        <v>105</v>
      </c>
      <c r="C10" s="21" t="s">
        <v>137</v>
      </c>
      <c r="D10" s="18">
        <v>1</v>
      </c>
      <c r="E10" s="62" t="s">
        <v>98</v>
      </c>
      <c r="F10" s="18" t="s">
        <v>79</v>
      </c>
      <c r="G10" s="18">
        <v>1</v>
      </c>
    </row>
    <row r="11" spans="2:7" ht="15" customHeight="1" x14ac:dyDescent="0.2">
      <c r="B11" s="21" t="s">
        <v>103</v>
      </c>
      <c r="C11" s="21" t="s">
        <v>187</v>
      </c>
      <c r="D11" s="18">
        <v>0.66</v>
      </c>
      <c r="E11" s="62" t="s">
        <v>98</v>
      </c>
      <c r="F11" s="18" t="s">
        <v>79</v>
      </c>
      <c r="G11" s="18">
        <v>0.72</v>
      </c>
    </row>
    <row r="12" spans="2:7" ht="15" customHeight="1" x14ac:dyDescent="0.2">
      <c r="B12" s="21" t="s">
        <v>135</v>
      </c>
      <c r="C12" s="21" t="s">
        <v>136</v>
      </c>
      <c r="D12" s="18">
        <v>0.69</v>
      </c>
      <c r="E12" s="62" t="s">
        <v>98</v>
      </c>
      <c r="F12" s="18" t="s">
        <v>79</v>
      </c>
      <c r="G12" s="18" t="s">
        <v>79</v>
      </c>
    </row>
    <row r="13" spans="2:7" ht="15" customHeight="1" x14ac:dyDescent="0.2">
      <c r="B13" s="21" t="s">
        <v>32</v>
      </c>
      <c r="C13" s="21" t="s">
        <v>148</v>
      </c>
      <c r="D13" s="18">
        <v>1.4</v>
      </c>
      <c r="E13" s="77" t="s">
        <v>98</v>
      </c>
      <c r="F13" s="18" t="s">
        <v>79</v>
      </c>
      <c r="G13" s="18">
        <v>1.47</v>
      </c>
    </row>
    <row r="14" spans="2:7" ht="15" customHeight="1" x14ac:dyDescent="0.2">
      <c r="B14" s="21" t="s">
        <v>160</v>
      </c>
      <c r="C14" s="21" t="s">
        <v>159</v>
      </c>
      <c r="D14" s="18">
        <v>0.9</v>
      </c>
      <c r="E14" s="71" t="s">
        <v>98</v>
      </c>
      <c r="F14" s="18" t="s">
        <v>79</v>
      </c>
      <c r="G14" s="18">
        <v>0.9</v>
      </c>
    </row>
    <row r="15" spans="2:7" ht="15" customHeight="1" x14ac:dyDescent="0.2">
      <c r="B15" s="21" t="s">
        <v>204</v>
      </c>
      <c r="C15" s="21" t="s">
        <v>194</v>
      </c>
      <c r="D15" s="18">
        <v>0.86</v>
      </c>
      <c r="E15" s="86" t="s">
        <v>98</v>
      </c>
      <c r="F15" s="18" t="s">
        <v>79</v>
      </c>
      <c r="G15" s="18" t="s">
        <v>79</v>
      </c>
    </row>
    <row r="16" spans="2:7" ht="15" customHeight="1" x14ac:dyDescent="0.2">
      <c r="B16" s="21" t="s">
        <v>104</v>
      </c>
      <c r="C16" s="21" t="s">
        <v>226</v>
      </c>
      <c r="D16" s="18">
        <v>1.5</v>
      </c>
      <c r="E16" s="62" t="s">
        <v>98</v>
      </c>
      <c r="F16" s="18" t="s">
        <v>79</v>
      </c>
      <c r="G16" s="18">
        <v>1.35</v>
      </c>
    </row>
    <row r="17" spans="2:7" ht="15" customHeight="1" x14ac:dyDescent="0.2">
      <c r="B17" s="21" t="s">
        <v>102</v>
      </c>
      <c r="C17" s="21" t="s">
        <v>188</v>
      </c>
      <c r="D17" s="18">
        <v>0.51</v>
      </c>
      <c r="E17" s="62" t="s">
        <v>98</v>
      </c>
      <c r="F17" s="18" t="s">
        <v>79</v>
      </c>
      <c r="G17" s="18">
        <v>0.5</v>
      </c>
    </row>
    <row r="18" spans="2:7" ht="15" customHeight="1" x14ac:dyDescent="0.2">
      <c r="B18" s="115" t="s">
        <v>33</v>
      </c>
      <c r="C18" s="116"/>
      <c r="D18" s="116"/>
      <c r="E18" s="116"/>
      <c r="F18" s="116"/>
      <c r="G18" s="117"/>
    </row>
    <row r="19" spans="2:7" ht="15" customHeight="1" x14ac:dyDescent="0.2">
      <c r="B19" s="21" t="s">
        <v>106</v>
      </c>
      <c r="C19" s="21" t="s">
        <v>107</v>
      </c>
      <c r="D19" s="18">
        <v>8</v>
      </c>
      <c r="E19" s="62" t="s">
        <v>96</v>
      </c>
      <c r="F19" s="18" t="s">
        <v>79</v>
      </c>
      <c r="G19" s="18" t="s">
        <v>79</v>
      </c>
    </row>
    <row r="20" spans="2:7" ht="15" customHeight="1" x14ac:dyDescent="0.2">
      <c r="B20" s="21" t="s">
        <v>109</v>
      </c>
      <c r="C20" s="21" t="s">
        <v>149</v>
      </c>
      <c r="D20" s="18">
        <v>2.7</v>
      </c>
      <c r="E20" s="62" t="s">
        <v>98</v>
      </c>
      <c r="F20" s="18">
        <v>2.48</v>
      </c>
      <c r="G20" s="18">
        <v>2.97</v>
      </c>
    </row>
    <row r="21" spans="2:7" ht="15" customHeight="1" x14ac:dyDescent="0.2">
      <c r="B21" s="21" t="s">
        <v>111</v>
      </c>
      <c r="C21" s="21" t="s">
        <v>168</v>
      </c>
      <c r="D21" s="18">
        <v>2.2799999999999998</v>
      </c>
      <c r="E21" s="77" t="s">
        <v>98</v>
      </c>
      <c r="F21" s="18">
        <v>2.23</v>
      </c>
      <c r="G21" s="18">
        <v>2.2999999999999998</v>
      </c>
    </row>
    <row r="22" spans="2:7" ht="15" customHeight="1" x14ac:dyDescent="0.2">
      <c r="B22" s="21" t="s">
        <v>183</v>
      </c>
      <c r="C22" s="21" t="s">
        <v>173</v>
      </c>
      <c r="D22" s="18">
        <v>42.99</v>
      </c>
      <c r="E22" s="62" t="s">
        <v>98</v>
      </c>
      <c r="F22" s="18">
        <v>41.5</v>
      </c>
      <c r="G22" s="18">
        <v>43</v>
      </c>
    </row>
    <row r="23" spans="2:7" ht="15" customHeight="1" x14ac:dyDescent="0.2">
      <c r="B23" s="115" t="s">
        <v>37</v>
      </c>
      <c r="C23" s="116"/>
      <c r="D23" s="116"/>
      <c r="E23" s="116"/>
      <c r="F23" s="116"/>
      <c r="G23" s="117"/>
    </row>
    <row r="24" spans="2:7" ht="15" customHeight="1" x14ac:dyDescent="0.2">
      <c r="B24" s="21" t="s">
        <v>38</v>
      </c>
      <c r="C24" s="21" t="s">
        <v>39</v>
      </c>
      <c r="D24" s="18">
        <v>0.9</v>
      </c>
      <c r="E24" s="62" t="s">
        <v>96</v>
      </c>
      <c r="F24" s="18" t="s">
        <v>79</v>
      </c>
      <c r="G24" s="18" t="s">
        <v>79</v>
      </c>
    </row>
    <row r="25" spans="2:7" ht="15" customHeight="1" x14ac:dyDescent="0.2">
      <c r="B25" s="21" t="s">
        <v>112</v>
      </c>
      <c r="C25" s="21" t="s">
        <v>156</v>
      </c>
      <c r="D25" s="18">
        <v>2.4900000000000002</v>
      </c>
      <c r="E25" s="62" t="s">
        <v>96</v>
      </c>
      <c r="F25" s="18" t="s">
        <v>79</v>
      </c>
      <c r="G25" s="18" t="s">
        <v>79</v>
      </c>
    </row>
    <row r="26" spans="2:7" ht="15" customHeight="1" x14ac:dyDescent="0.2">
      <c r="B26" s="21" t="s">
        <v>86</v>
      </c>
      <c r="C26" s="21" t="s">
        <v>176</v>
      </c>
      <c r="D26" s="18">
        <v>1.7</v>
      </c>
      <c r="E26" s="62" t="s">
        <v>96</v>
      </c>
      <c r="F26" s="18" t="s">
        <v>79</v>
      </c>
      <c r="G26" s="18" t="s">
        <v>79</v>
      </c>
    </row>
    <row r="27" spans="2:7" ht="15" customHeight="1" x14ac:dyDescent="0.2">
      <c r="B27" s="21" t="s">
        <v>182</v>
      </c>
      <c r="C27" s="21" t="s">
        <v>200</v>
      </c>
      <c r="D27" s="18">
        <v>1.32</v>
      </c>
      <c r="E27" s="62" t="s">
        <v>96</v>
      </c>
      <c r="F27" s="18" t="s">
        <v>79</v>
      </c>
      <c r="G27" s="18" t="s">
        <v>79</v>
      </c>
    </row>
    <row r="28" spans="2:7" ht="15" customHeight="1" x14ac:dyDescent="0.2">
      <c r="B28" s="21" t="s">
        <v>116</v>
      </c>
      <c r="C28" s="21" t="s">
        <v>155</v>
      </c>
      <c r="D28" s="18">
        <v>2</v>
      </c>
      <c r="E28" s="71" t="s">
        <v>98</v>
      </c>
      <c r="F28" s="18" t="s">
        <v>79</v>
      </c>
      <c r="G28" s="18">
        <v>2.2000000000000002</v>
      </c>
    </row>
    <row r="29" spans="2:7" ht="15" customHeight="1" x14ac:dyDescent="0.2">
      <c r="B29" s="21" t="s">
        <v>91</v>
      </c>
      <c r="C29" s="21" t="s">
        <v>189</v>
      </c>
      <c r="D29" s="18">
        <v>1.08</v>
      </c>
      <c r="E29" s="77" t="s">
        <v>98</v>
      </c>
      <c r="F29" s="18">
        <v>1.08</v>
      </c>
      <c r="G29" s="18">
        <v>1.0900000000000001</v>
      </c>
    </row>
    <row r="30" spans="2:7" ht="15" customHeight="1" x14ac:dyDescent="0.2">
      <c r="B30" s="21" t="s">
        <v>89</v>
      </c>
      <c r="C30" s="21" t="s">
        <v>158</v>
      </c>
      <c r="D30" s="18">
        <v>1.35</v>
      </c>
      <c r="E30" s="77" t="s">
        <v>98</v>
      </c>
      <c r="F30" s="18" t="s">
        <v>79</v>
      </c>
      <c r="G30" s="18" t="s">
        <v>79</v>
      </c>
    </row>
    <row r="31" spans="2:7" ht="15" customHeight="1" x14ac:dyDescent="0.2">
      <c r="B31" s="21" t="s">
        <v>46</v>
      </c>
      <c r="C31" s="50" t="s">
        <v>205</v>
      </c>
      <c r="D31" s="18">
        <v>2.75</v>
      </c>
      <c r="E31" s="86" t="s">
        <v>98</v>
      </c>
      <c r="F31" s="18">
        <v>2.76</v>
      </c>
      <c r="G31" s="18">
        <v>2.8</v>
      </c>
    </row>
    <row r="32" spans="2:7" ht="15" customHeight="1" x14ac:dyDescent="0.2">
      <c r="B32" s="21" t="s">
        <v>114</v>
      </c>
      <c r="C32" s="21" t="s">
        <v>195</v>
      </c>
      <c r="D32" s="18">
        <v>60</v>
      </c>
      <c r="E32" s="62" t="s">
        <v>98</v>
      </c>
      <c r="F32" s="18" t="s">
        <v>79</v>
      </c>
      <c r="G32" s="18" t="s">
        <v>79</v>
      </c>
    </row>
    <row r="33" spans="2:7" ht="15" customHeight="1" x14ac:dyDescent="0.2">
      <c r="B33" s="115" t="s">
        <v>140</v>
      </c>
      <c r="C33" s="116"/>
      <c r="D33" s="116"/>
      <c r="E33" s="116"/>
      <c r="F33" s="116"/>
      <c r="G33" s="117"/>
    </row>
    <row r="34" spans="2:7" ht="15" customHeight="1" x14ac:dyDescent="0.2">
      <c r="B34" s="21" t="s">
        <v>52</v>
      </c>
      <c r="C34" s="21" t="s">
        <v>53</v>
      </c>
      <c r="D34" s="18">
        <v>17.39</v>
      </c>
      <c r="E34" s="62" t="s">
        <v>96</v>
      </c>
      <c r="F34" s="18" t="s">
        <v>79</v>
      </c>
      <c r="G34" s="18" t="s">
        <v>79</v>
      </c>
    </row>
    <row r="35" spans="2:7" ht="15" customHeight="1" x14ac:dyDescent="0.2">
      <c r="B35" s="21" t="s">
        <v>119</v>
      </c>
      <c r="C35" s="21" t="s">
        <v>177</v>
      </c>
      <c r="D35" s="18">
        <v>26.9</v>
      </c>
      <c r="E35" s="86" t="s">
        <v>98</v>
      </c>
      <c r="F35" s="18">
        <v>24.5</v>
      </c>
      <c r="G35" s="18">
        <v>27</v>
      </c>
    </row>
    <row r="36" spans="2:7" ht="15" x14ac:dyDescent="0.2">
      <c r="B36" s="115" t="s">
        <v>225</v>
      </c>
      <c r="C36" s="116"/>
      <c r="D36" s="116"/>
      <c r="E36" s="116"/>
      <c r="F36" s="116"/>
      <c r="G36" s="117"/>
    </row>
    <row r="37" spans="2:7" ht="15" x14ac:dyDescent="0.2">
      <c r="B37" s="21" t="s">
        <v>124</v>
      </c>
      <c r="C37" s="21" t="s">
        <v>175</v>
      </c>
      <c r="D37" s="18">
        <v>0.88</v>
      </c>
      <c r="E37" s="62" t="s">
        <v>98</v>
      </c>
      <c r="F37" s="18" t="s">
        <v>79</v>
      </c>
      <c r="G37" s="18" t="s">
        <v>79</v>
      </c>
    </row>
    <row r="38" spans="2:7" ht="15" x14ac:dyDescent="0.2">
      <c r="B38" s="21" t="s">
        <v>165</v>
      </c>
      <c r="C38" s="50" t="s">
        <v>215</v>
      </c>
      <c r="D38" s="18">
        <v>25</v>
      </c>
      <c r="E38" s="86" t="s">
        <v>98</v>
      </c>
      <c r="F38" s="18">
        <v>22.6</v>
      </c>
      <c r="G38" s="18" t="s">
        <v>79</v>
      </c>
    </row>
    <row r="39" spans="2:7" ht="15" x14ac:dyDescent="0.2">
      <c r="B39" s="21" t="s">
        <v>121</v>
      </c>
      <c r="C39" s="50" t="s">
        <v>216</v>
      </c>
      <c r="D39" s="18">
        <v>3.7</v>
      </c>
      <c r="E39" s="86" t="s">
        <v>98</v>
      </c>
      <c r="F39" s="18">
        <v>3.7</v>
      </c>
      <c r="G39" s="18">
        <v>3.8</v>
      </c>
    </row>
    <row r="40" spans="2:7" ht="15" x14ac:dyDescent="0.2">
      <c r="B40" s="21" t="s">
        <v>122</v>
      </c>
      <c r="C40" s="21" t="s">
        <v>218</v>
      </c>
      <c r="D40" s="18">
        <v>7.8</v>
      </c>
      <c r="E40" s="86" t="s">
        <v>98</v>
      </c>
      <c r="F40" s="18">
        <v>7.8</v>
      </c>
      <c r="G40" s="18">
        <v>8.3000000000000007</v>
      </c>
    </row>
  </sheetData>
  <mergeCells count="8">
    <mergeCell ref="B36:G36"/>
    <mergeCell ref="B33:G33"/>
    <mergeCell ref="B1:G1"/>
    <mergeCell ref="B8:G8"/>
    <mergeCell ref="B18:G18"/>
    <mergeCell ref="B23:G23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K9" sqref="K9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6" t="s">
        <v>241</v>
      </c>
      <c r="C1" s="137"/>
      <c r="D1" s="137"/>
      <c r="E1" s="137"/>
      <c r="F1" s="137"/>
      <c r="G1" s="137"/>
      <c r="H1" s="138"/>
    </row>
    <row r="2" spans="2:9" ht="33.75" customHeight="1" x14ac:dyDescent="0.2">
      <c r="B2" s="17" t="s">
        <v>62</v>
      </c>
      <c r="C2" s="17" t="s">
        <v>71</v>
      </c>
      <c r="D2" s="17" t="s">
        <v>72</v>
      </c>
      <c r="E2" s="17" t="s">
        <v>73</v>
      </c>
      <c r="F2" s="17" t="s">
        <v>74</v>
      </c>
      <c r="G2" s="17" t="s">
        <v>75</v>
      </c>
      <c r="H2" s="17" t="s">
        <v>76</v>
      </c>
      <c r="I2" s="17" t="s">
        <v>77</v>
      </c>
    </row>
    <row r="3" spans="2:9" ht="17.100000000000001" customHeight="1" x14ac:dyDescent="0.2">
      <c r="B3" s="125" t="s">
        <v>125</v>
      </c>
      <c r="C3" s="123">
        <v>1.35</v>
      </c>
      <c r="D3" s="121">
        <v>40678</v>
      </c>
      <c r="E3" s="16">
        <v>40685</v>
      </c>
      <c r="F3" s="15" t="s">
        <v>203</v>
      </c>
      <c r="G3" s="119" t="s">
        <v>130</v>
      </c>
      <c r="H3" s="119" t="s">
        <v>130</v>
      </c>
      <c r="I3" s="119" t="s">
        <v>130</v>
      </c>
    </row>
    <row r="4" spans="2:9" ht="17.100000000000001" customHeight="1" x14ac:dyDescent="0.2">
      <c r="B4" s="131"/>
      <c r="C4" s="132"/>
      <c r="D4" s="133"/>
      <c r="E4" s="14">
        <v>40973</v>
      </c>
      <c r="F4" s="13" t="s">
        <v>78</v>
      </c>
      <c r="G4" s="127"/>
      <c r="H4" s="127"/>
      <c r="I4" s="127"/>
    </row>
    <row r="5" spans="2:9" ht="17.100000000000001" customHeight="1" x14ac:dyDescent="0.2">
      <c r="B5" s="126"/>
      <c r="C5" s="124"/>
      <c r="D5" s="122"/>
      <c r="E5" s="12"/>
      <c r="F5" s="11" t="s">
        <v>133</v>
      </c>
      <c r="G5" s="120"/>
      <c r="H5" s="120"/>
      <c r="I5" s="120"/>
    </row>
    <row r="6" spans="2:9" ht="17.100000000000001" customHeight="1" x14ac:dyDescent="0.2">
      <c r="B6" s="125" t="s">
        <v>27</v>
      </c>
      <c r="C6" s="123">
        <v>0.85</v>
      </c>
      <c r="D6" s="121">
        <v>40682</v>
      </c>
      <c r="E6" s="52">
        <v>40689</v>
      </c>
      <c r="F6" s="134" t="s">
        <v>78</v>
      </c>
      <c r="G6" s="134" t="s">
        <v>233</v>
      </c>
      <c r="H6" s="128">
        <v>2</v>
      </c>
      <c r="I6" s="119" t="s">
        <v>130</v>
      </c>
    </row>
    <row r="7" spans="2:9" ht="17.100000000000001" customHeight="1" x14ac:dyDescent="0.2">
      <c r="B7" s="126"/>
      <c r="C7" s="124"/>
      <c r="D7" s="122"/>
      <c r="E7" s="53">
        <v>41011</v>
      </c>
      <c r="F7" s="135"/>
      <c r="G7" s="135"/>
      <c r="H7" s="130"/>
      <c r="I7" s="120"/>
    </row>
    <row r="8" spans="2:9" ht="12" customHeight="1" x14ac:dyDescent="0.2">
      <c r="B8" s="125" t="s">
        <v>100</v>
      </c>
      <c r="C8" s="123">
        <v>1.29</v>
      </c>
      <c r="D8" s="121">
        <v>40960</v>
      </c>
      <c r="E8" s="121">
        <v>40967</v>
      </c>
      <c r="F8" s="15" t="s">
        <v>203</v>
      </c>
      <c r="G8" s="7"/>
      <c r="H8" s="128" t="s">
        <v>130</v>
      </c>
      <c r="I8" s="128" t="s">
        <v>130</v>
      </c>
    </row>
    <row r="9" spans="2:9" ht="13.5" customHeight="1" x14ac:dyDescent="0.2">
      <c r="B9" s="131"/>
      <c r="C9" s="132"/>
      <c r="D9" s="133"/>
      <c r="E9" s="133"/>
      <c r="F9" s="13" t="s">
        <v>133</v>
      </c>
      <c r="G9" s="7" t="s">
        <v>138</v>
      </c>
      <c r="H9" s="129"/>
      <c r="I9" s="129"/>
    </row>
    <row r="10" spans="2:9" ht="15" customHeight="1" x14ac:dyDescent="0.2">
      <c r="B10" s="126"/>
      <c r="C10" s="124"/>
      <c r="D10" s="122"/>
      <c r="E10" s="122"/>
      <c r="F10" s="11" t="s">
        <v>219</v>
      </c>
      <c r="G10" s="7" t="s">
        <v>139</v>
      </c>
      <c r="H10" s="130"/>
      <c r="I10" s="130"/>
    </row>
    <row r="11" spans="2:9" ht="15" customHeight="1" x14ac:dyDescent="0.2">
      <c r="B11" s="6" t="s">
        <v>157</v>
      </c>
      <c r="C11" s="5">
        <v>0.75</v>
      </c>
      <c r="D11" s="4">
        <v>40976</v>
      </c>
      <c r="E11" s="4">
        <v>40983</v>
      </c>
      <c r="F11" s="10" t="s">
        <v>78</v>
      </c>
      <c r="G11" s="3" t="s">
        <v>138</v>
      </c>
      <c r="H11" s="47" t="s">
        <v>130</v>
      </c>
      <c r="I11" s="8" t="s">
        <v>130</v>
      </c>
    </row>
    <row r="12" spans="2:9" ht="15" customHeight="1" x14ac:dyDescent="0.2">
      <c r="B12" s="125" t="s">
        <v>81</v>
      </c>
      <c r="C12" s="123">
        <v>2.04</v>
      </c>
      <c r="D12" s="121">
        <v>41007</v>
      </c>
      <c r="E12" s="121">
        <v>41014</v>
      </c>
      <c r="F12" s="40" t="s">
        <v>203</v>
      </c>
      <c r="G12" s="43"/>
      <c r="H12" s="49"/>
      <c r="I12" s="119" t="s">
        <v>130</v>
      </c>
    </row>
    <row r="13" spans="2:9" ht="15" customHeight="1" x14ac:dyDescent="0.2">
      <c r="B13" s="131"/>
      <c r="C13" s="132"/>
      <c r="D13" s="133"/>
      <c r="E13" s="133"/>
      <c r="F13" s="41" t="s">
        <v>78</v>
      </c>
      <c r="G13" s="48" t="s">
        <v>138</v>
      </c>
      <c r="H13" s="45">
        <v>0.05</v>
      </c>
      <c r="I13" s="143"/>
    </row>
    <row r="14" spans="2:9" ht="15" customHeight="1" x14ac:dyDescent="0.2">
      <c r="B14" s="126"/>
      <c r="C14" s="124"/>
      <c r="D14" s="122"/>
      <c r="E14" s="122"/>
      <c r="F14" s="42" t="s">
        <v>133</v>
      </c>
      <c r="G14" s="67" t="s">
        <v>139</v>
      </c>
      <c r="H14" s="44">
        <v>0.2</v>
      </c>
      <c r="I14" s="120"/>
    </row>
    <row r="15" spans="2:9" ht="15" customHeight="1" x14ac:dyDescent="0.2">
      <c r="B15" s="125" t="s">
        <v>129</v>
      </c>
      <c r="C15" s="123">
        <v>1.81</v>
      </c>
      <c r="D15" s="121">
        <v>41022</v>
      </c>
      <c r="E15" s="121">
        <v>41029</v>
      </c>
      <c r="F15" s="64" t="s">
        <v>203</v>
      </c>
      <c r="G15" s="68"/>
      <c r="H15" s="68"/>
      <c r="I15" s="119" t="s">
        <v>130</v>
      </c>
    </row>
    <row r="16" spans="2:9" ht="15" customHeight="1" x14ac:dyDescent="0.2">
      <c r="B16" s="131"/>
      <c r="C16" s="132"/>
      <c r="D16" s="133"/>
      <c r="E16" s="133"/>
      <c r="F16" s="65" t="s">
        <v>78</v>
      </c>
      <c r="G16" s="68" t="s">
        <v>139</v>
      </c>
      <c r="H16" s="68">
        <v>0.25</v>
      </c>
      <c r="I16" s="143"/>
    </row>
    <row r="17" spans="2:9" ht="15" customHeight="1" x14ac:dyDescent="0.2">
      <c r="B17" s="126"/>
      <c r="C17" s="124"/>
      <c r="D17" s="122"/>
      <c r="E17" s="122"/>
      <c r="F17" s="66" t="s">
        <v>133</v>
      </c>
      <c r="G17" s="48" t="s">
        <v>138</v>
      </c>
      <c r="H17" s="68">
        <v>0.25</v>
      </c>
      <c r="I17" s="120"/>
    </row>
    <row r="18" spans="2:9" ht="17.100000000000001" customHeight="1" x14ac:dyDescent="0.2">
      <c r="B18" s="125" t="s">
        <v>101</v>
      </c>
      <c r="C18" s="123">
        <v>2.2000000000000002</v>
      </c>
      <c r="D18" s="121">
        <v>40861</v>
      </c>
      <c r="E18" s="121">
        <v>40868</v>
      </c>
      <c r="F18" s="15" t="s">
        <v>203</v>
      </c>
      <c r="G18" s="9" t="s">
        <v>138</v>
      </c>
      <c r="H18" s="2">
        <v>0.1355555</v>
      </c>
      <c r="I18" s="134" t="s">
        <v>79</v>
      </c>
    </row>
    <row r="19" spans="2:9" ht="17.100000000000001" customHeight="1" x14ac:dyDescent="0.2">
      <c r="B19" s="131"/>
      <c r="C19" s="132"/>
      <c r="D19" s="133"/>
      <c r="E19" s="133"/>
      <c r="F19" s="13" t="s">
        <v>133</v>
      </c>
      <c r="G19" s="7" t="s">
        <v>139</v>
      </c>
      <c r="H19" s="7">
        <v>0.2</v>
      </c>
      <c r="I19" s="142"/>
    </row>
    <row r="20" spans="2:9" ht="17.100000000000001" customHeight="1" x14ac:dyDescent="0.2">
      <c r="B20" s="126"/>
      <c r="C20" s="124"/>
      <c r="D20" s="122"/>
      <c r="E20" s="122"/>
      <c r="F20" s="11" t="s">
        <v>78</v>
      </c>
      <c r="G20" s="1"/>
      <c r="H20" s="1"/>
      <c r="I20" s="135"/>
    </row>
    <row r="21" spans="2:9" ht="17.100000000000001" customHeight="1" x14ac:dyDescent="0.2">
      <c r="B21" s="125" t="s">
        <v>108</v>
      </c>
      <c r="C21" s="123">
        <v>1.65</v>
      </c>
      <c r="D21" s="121">
        <v>40764</v>
      </c>
      <c r="E21" s="121">
        <v>41024</v>
      </c>
      <c r="F21" s="75" t="s">
        <v>203</v>
      </c>
      <c r="G21" s="119" t="s">
        <v>130</v>
      </c>
      <c r="H21" s="119" t="s">
        <v>130</v>
      </c>
      <c r="I21" s="119" t="s">
        <v>130</v>
      </c>
    </row>
    <row r="22" spans="2:9" ht="17.100000000000001" customHeight="1" x14ac:dyDescent="0.2">
      <c r="B22" s="126"/>
      <c r="C22" s="124"/>
      <c r="D22" s="122"/>
      <c r="E22" s="122"/>
      <c r="F22" s="76" t="s">
        <v>237</v>
      </c>
      <c r="G22" s="120"/>
      <c r="H22" s="120"/>
      <c r="I22" s="120"/>
    </row>
    <row r="23" spans="2:9" ht="17.100000000000001" customHeight="1" x14ac:dyDescent="0.2">
      <c r="B23" s="125" t="s">
        <v>45</v>
      </c>
      <c r="C23" s="123">
        <v>3.93</v>
      </c>
      <c r="D23" s="121">
        <v>40822</v>
      </c>
      <c r="E23" s="121">
        <v>40829</v>
      </c>
      <c r="F23" s="15" t="s">
        <v>203</v>
      </c>
      <c r="G23" s="139" t="s">
        <v>138</v>
      </c>
      <c r="H23" s="128">
        <v>1</v>
      </c>
      <c r="I23" s="139" t="s">
        <v>79</v>
      </c>
    </row>
    <row r="24" spans="2:9" ht="17.100000000000001" customHeight="1" x14ac:dyDescent="0.2">
      <c r="B24" s="126"/>
      <c r="C24" s="124"/>
      <c r="D24" s="122"/>
      <c r="E24" s="122"/>
      <c r="F24" s="13" t="s">
        <v>78</v>
      </c>
      <c r="G24" s="139"/>
      <c r="H24" s="135"/>
      <c r="I24" s="139"/>
    </row>
    <row r="25" spans="2:9" ht="17.100000000000001" customHeight="1" x14ac:dyDescent="0.2">
      <c r="B25" s="140" t="s">
        <v>41</v>
      </c>
      <c r="C25" s="123">
        <v>0.57999999999999996</v>
      </c>
      <c r="D25" s="121">
        <v>40912</v>
      </c>
      <c r="E25" s="121">
        <v>40875</v>
      </c>
      <c r="F25" s="15" t="s">
        <v>203</v>
      </c>
      <c r="G25" s="134" t="s">
        <v>138</v>
      </c>
      <c r="H25" s="128">
        <v>0.15</v>
      </c>
      <c r="I25" s="139" t="s">
        <v>79</v>
      </c>
    </row>
    <row r="26" spans="2:9" ht="17.100000000000001" customHeight="1" x14ac:dyDescent="0.2">
      <c r="B26" s="141"/>
      <c r="C26" s="124"/>
      <c r="D26" s="122"/>
      <c r="E26" s="122"/>
      <c r="F26" s="11" t="s">
        <v>78</v>
      </c>
      <c r="G26" s="135"/>
      <c r="H26" s="130"/>
      <c r="I26" s="139"/>
    </row>
  </sheetData>
  <mergeCells count="56"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5:H26"/>
    <mergeCell ref="I25:I26"/>
    <mergeCell ref="B25:B26"/>
    <mergeCell ref="C25:C26"/>
    <mergeCell ref="D25:D26"/>
    <mergeCell ref="E25:E26"/>
    <mergeCell ref="G25:G26"/>
    <mergeCell ref="B23:B24"/>
    <mergeCell ref="G23:G24"/>
    <mergeCell ref="H23:H24"/>
    <mergeCell ref="I23:I24"/>
    <mergeCell ref="E23:E24"/>
    <mergeCell ref="D23:D24"/>
    <mergeCell ref="C23:C24"/>
    <mergeCell ref="B1:H1"/>
    <mergeCell ref="B3:B5"/>
    <mergeCell ref="D3:D5"/>
    <mergeCell ref="C3:C5"/>
    <mergeCell ref="G3:G5"/>
    <mergeCell ref="H3:H5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I21:I22"/>
    <mergeCell ref="E21:E22"/>
    <mergeCell ref="C21:C22"/>
    <mergeCell ref="B21:B22"/>
    <mergeCell ref="G21:G22"/>
    <mergeCell ref="H21:H22"/>
    <mergeCell ref="D21:D22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zoomScale="110" zoomScaleNormal="110" workbookViewId="0">
      <selection activeCell="M48" sqref="M48"/>
    </sheetView>
  </sheetViews>
  <sheetFormatPr defaultRowHeight="14.25" x14ac:dyDescent="0.2"/>
  <sheetData>
    <row r="1" spans="1:11" ht="14.25" customHeight="1" x14ac:dyDescent="0.2">
      <c r="A1" s="144" t="s">
        <v>242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14.2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</row>
  </sheetData>
  <mergeCells count="1">
    <mergeCell ref="A1:K2"/>
  </mergeCells>
  <pageMargins left="0" right="0" top="0" bottom="0" header="0" footer="0"/>
  <pageSetup paperSize="9"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2012-04-25T10:34:17Z</dcterms:modified>
</cp:coreProperties>
</file>