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45" windowWidth="15600" windowHeight="10860" tabRatio="761"/>
  </bookViews>
  <sheets>
    <sheet name="Bulletin" sheetId="5" r:id="rId1"/>
    <sheet name="Non Iraqis" sheetId="6" r:id="rId2"/>
    <sheet name="Non trading" sheetId="3" r:id="rId3"/>
    <sheet name="News" sheetId="4" r:id="rId4"/>
    <sheet name="Chart" sheetId="7" r:id="rId5"/>
  </sheets>
  <externalReferences>
    <externalReference r:id="rId6"/>
  </externalReferences>
  <calcPr calcId="145621"/>
</workbook>
</file>

<file path=xl/calcChain.xml><?xml version="1.0" encoding="utf-8"?>
<calcChain xmlns="http://schemas.openxmlformats.org/spreadsheetml/2006/main">
  <c r="F39" i="6" l="1"/>
  <c r="E39" i="6"/>
  <c r="D39" i="6"/>
  <c r="D38" i="6"/>
  <c r="E38" i="6"/>
  <c r="F38" i="6"/>
  <c r="D35" i="6"/>
  <c r="E35" i="6"/>
  <c r="F35" i="6"/>
  <c r="D32" i="6"/>
  <c r="E32" i="6"/>
  <c r="F32" i="6"/>
  <c r="D29" i="6"/>
  <c r="E29" i="6"/>
  <c r="F29" i="6"/>
  <c r="F22" i="6"/>
  <c r="E22" i="6"/>
  <c r="D22" i="6"/>
  <c r="D21" i="6"/>
  <c r="E21" i="6"/>
  <c r="F21" i="6"/>
  <c r="D17" i="6"/>
  <c r="E17" i="6"/>
  <c r="F17" i="6"/>
  <c r="D14" i="6"/>
  <c r="E14" i="6"/>
  <c r="F14" i="6"/>
  <c r="C8" i="5"/>
  <c r="C7" i="5"/>
  <c r="C6" i="5"/>
  <c r="N79" i="5"/>
  <c r="M79" i="5"/>
  <c r="L79" i="5"/>
</calcChain>
</file>

<file path=xl/sharedStrings.xml><?xml version="1.0" encoding="utf-8"?>
<sst xmlns="http://schemas.openxmlformats.org/spreadsheetml/2006/main" count="436" uniqueCount="257">
  <si>
    <t>Iraq Stock Exchange</t>
  </si>
  <si>
    <t>Market Summary</t>
  </si>
  <si>
    <t>ISX Price Index</t>
  </si>
  <si>
    <t>Change %</t>
  </si>
  <si>
    <t>Volume</t>
  </si>
  <si>
    <t>Traded Shares</t>
  </si>
  <si>
    <t>Trades</t>
  </si>
  <si>
    <t>Listed Companies</t>
  </si>
  <si>
    <t>Traded Companies</t>
  </si>
  <si>
    <t>High Companies</t>
  </si>
  <si>
    <t>Low Companies</t>
  </si>
  <si>
    <t>Company Names</t>
  </si>
  <si>
    <t>Code</t>
  </si>
  <si>
    <t>opening Price</t>
  </si>
  <si>
    <t xml:space="preserve">highest price </t>
  </si>
  <si>
    <t>lowest price</t>
  </si>
  <si>
    <t>Average price</t>
  </si>
  <si>
    <t>Prev Average price</t>
  </si>
  <si>
    <t>Closing  Price</t>
  </si>
  <si>
    <t>prev closing price</t>
  </si>
  <si>
    <t>change   (%)</t>
  </si>
  <si>
    <t>No.of trades</t>
  </si>
  <si>
    <t>Trading Volume</t>
  </si>
  <si>
    <t>Bank Sector</t>
  </si>
  <si>
    <t>Bank Of Baghdad</t>
  </si>
  <si>
    <t xml:space="preserve">National Bank Of Iraq </t>
  </si>
  <si>
    <t>Ashur International Bank</t>
  </si>
  <si>
    <t xml:space="preserve">Dijlah &amp; Furat Bank </t>
  </si>
  <si>
    <t>Total of Banks sector</t>
  </si>
  <si>
    <t>Al-Ameen for Insurance</t>
  </si>
  <si>
    <t>Dar Al-Salam for Insurance</t>
  </si>
  <si>
    <t>Al-Qum'a for Finanical Investment</t>
  </si>
  <si>
    <t>Al-Zawraa for Finanical Investment</t>
  </si>
  <si>
    <t>Services Sector</t>
  </si>
  <si>
    <t>Mamoura Realestate Investment</t>
  </si>
  <si>
    <t xml:space="preserve">Iraqi Land Transport </t>
  </si>
  <si>
    <t>Total of Services sector</t>
  </si>
  <si>
    <t>Industry Sector</t>
  </si>
  <si>
    <t>Nineveh Food Industries</t>
  </si>
  <si>
    <t>INFI</t>
  </si>
  <si>
    <t>Modern Sewing</t>
  </si>
  <si>
    <t>North Soft Drinks</t>
  </si>
  <si>
    <t xml:space="preserve">Al -HiLal Industries </t>
  </si>
  <si>
    <t>The Light Industries</t>
  </si>
  <si>
    <t>ITLI</t>
  </si>
  <si>
    <t>National Chemical  Industries</t>
  </si>
  <si>
    <t xml:space="preserve">AL- Kindi of Veterinary Vaccines </t>
  </si>
  <si>
    <t>Iraqi Engineering Works</t>
  </si>
  <si>
    <t>Modern Paint Industries</t>
  </si>
  <si>
    <t>Metallic Industries and Bicycles</t>
  </si>
  <si>
    <t>Total of Industry sector</t>
  </si>
  <si>
    <t>Hotels Sector</t>
  </si>
  <si>
    <t>Palestine Hotel</t>
  </si>
  <si>
    <t>HPAL</t>
  </si>
  <si>
    <t>Babylon Hotel</t>
  </si>
  <si>
    <t>Baghdad Hotel</t>
  </si>
  <si>
    <t>National for Tourist Investment</t>
  </si>
  <si>
    <t>Karbala Hotels</t>
  </si>
  <si>
    <t>Total of Hotel sector</t>
  </si>
  <si>
    <t>Grand Total</t>
  </si>
  <si>
    <t>Gainers</t>
  </si>
  <si>
    <t>Losers</t>
  </si>
  <si>
    <t>Company Name</t>
  </si>
  <si>
    <t>Change(%)</t>
  </si>
  <si>
    <t>Value</t>
  </si>
  <si>
    <t>Change (%)</t>
  </si>
  <si>
    <t>IraqStock Exchange</t>
  </si>
  <si>
    <t xml:space="preserve">Traded Shares </t>
  </si>
  <si>
    <t xml:space="preserve">Trading Volume </t>
  </si>
  <si>
    <t>Banks Sector</t>
  </si>
  <si>
    <t>Investment Sector</t>
  </si>
  <si>
    <t>Average Price</t>
  </si>
  <si>
    <t>Stopping Date</t>
  </si>
  <si>
    <t>Meeting Date</t>
  </si>
  <si>
    <t>Meeting Programme</t>
  </si>
  <si>
    <t>increasing type</t>
  </si>
  <si>
    <t xml:space="preserve">increasing ratio </t>
  </si>
  <si>
    <t>Opening Trading Date</t>
  </si>
  <si>
    <t>increasing in capital Company</t>
  </si>
  <si>
    <t>ــــــــ</t>
  </si>
  <si>
    <t>Credit Bank Of Iraq</t>
  </si>
  <si>
    <t>United Bank</t>
  </si>
  <si>
    <t>Gulf Commercial Bank</t>
  </si>
  <si>
    <t>AHliya For Insurance</t>
  </si>
  <si>
    <t xml:space="preserve">Al-Mosul for Funfairs </t>
  </si>
  <si>
    <t>AL-Badia for General Trans</t>
  </si>
  <si>
    <t>Kirkuk For Producing</t>
  </si>
  <si>
    <t>Baghdad Soft Drinks</t>
  </si>
  <si>
    <t>Fallujah for Construction Materials</t>
  </si>
  <si>
    <t>Household Furniture Industry</t>
  </si>
  <si>
    <t xml:space="preserve">Ready Made Clothes </t>
  </si>
  <si>
    <t>Iraqi Carton Manufacturies</t>
  </si>
  <si>
    <t>Previous Average Price</t>
  </si>
  <si>
    <t>Remarks</t>
  </si>
  <si>
    <t>Last Bid Price</t>
  </si>
  <si>
    <t>Last Offer price</t>
  </si>
  <si>
    <t xml:space="preserve">Stop trading from ISC </t>
  </si>
  <si>
    <t>Iraqi Islamic Bank</t>
  </si>
  <si>
    <t>not trading</t>
  </si>
  <si>
    <t>Babylon Bank</t>
  </si>
  <si>
    <t>Al-Mansour Bank</t>
  </si>
  <si>
    <t>Al-Hamraa for Insurance</t>
  </si>
  <si>
    <t>Al-Khair for Financial Investment</t>
  </si>
  <si>
    <t>Al-Ameen for Financial Investment</t>
  </si>
  <si>
    <t>AL-Wiaam for Financial Investment</t>
  </si>
  <si>
    <t>Al-Khaima  Finanical Investment</t>
  </si>
  <si>
    <t xml:space="preserve">General Transportation  </t>
  </si>
  <si>
    <t>SIGT</t>
  </si>
  <si>
    <t xml:space="preserve">Baghdad Motor Cars Servicing </t>
  </si>
  <si>
    <t>Al-Ameen Estate Investment</t>
  </si>
  <si>
    <t>Kharkh Tour Amuzement City</t>
  </si>
  <si>
    <t>AL-Nukhba for Construction</t>
  </si>
  <si>
    <t xml:space="preserve">ELectronic Industries </t>
  </si>
  <si>
    <t>Baghdad for Packing Materials</t>
  </si>
  <si>
    <t>Modern Chemical Industries</t>
  </si>
  <si>
    <t xml:space="preserve">Iraqi For Tufted Carpets </t>
  </si>
  <si>
    <t>Al -Khazer for Construction Materials</t>
  </si>
  <si>
    <t>Ishtar Hotels</t>
  </si>
  <si>
    <t>Ashour Hotel</t>
  </si>
  <si>
    <t>AL-Sadeer Hotel</t>
  </si>
  <si>
    <t>Agriculture Sector</t>
  </si>
  <si>
    <t>Iraqi for Seed Production</t>
  </si>
  <si>
    <t xml:space="preserve">Iraqi Agricultural Products </t>
  </si>
  <si>
    <t>Modern for Animal Production</t>
  </si>
  <si>
    <t>Al-Ahlyia for Agricultural Production</t>
  </si>
  <si>
    <t xml:space="preserve">Mosul Bank </t>
  </si>
  <si>
    <t>Commercial Bank of Iraq</t>
  </si>
  <si>
    <t>Agricultural  Marketing Meat</t>
  </si>
  <si>
    <t xml:space="preserve">Investment Bank of Iraq </t>
  </si>
  <si>
    <t>Middle East Bank</t>
  </si>
  <si>
    <t>ـــــــ</t>
  </si>
  <si>
    <t>VQUF</t>
  </si>
  <si>
    <t>SBMC</t>
  </si>
  <si>
    <t>No.of Trades</t>
  </si>
  <si>
    <t>BIME</t>
  </si>
  <si>
    <t>Cah Divendends</t>
  </si>
  <si>
    <t>Total of Agriculture sector</t>
  </si>
  <si>
    <t>Al-AYaam for Financial Investment</t>
  </si>
  <si>
    <t>VAYF</t>
  </si>
  <si>
    <t>VKHA</t>
  </si>
  <si>
    <t>Subscription</t>
  </si>
  <si>
    <t>Spilt Shares</t>
  </si>
  <si>
    <t>HotelsSector</t>
  </si>
  <si>
    <t>SMRI</t>
  </si>
  <si>
    <t>SKTA</t>
  </si>
  <si>
    <t>HASH</t>
  </si>
  <si>
    <t>BCOI</t>
  </si>
  <si>
    <t xml:space="preserve">Gulf Insurance  </t>
  </si>
  <si>
    <t>NGIR</t>
  </si>
  <si>
    <t>IITC</t>
  </si>
  <si>
    <t>VZAF</t>
  </si>
  <si>
    <t>SAEI</t>
  </si>
  <si>
    <t>IBSD</t>
  </si>
  <si>
    <t>Not traded Companies</t>
  </si>
  <si>
    <t xml:space="preserve">General Assembly </t>
  </si>
  <si>
    <t>BROI</t>
  </si>
  <si>
    <t>SMOF</t>
  </si>
  <si>
    <t>IKHC</t>
  </si>
  <si>
    <t>IELI</t>
  </si>
  <si>
    <t>Sumer Commerical Bank</t>
  </si>
  <si>
    <t>IHFI</t>
  </si>
  <si>
    <t>VBAT</t>
  </si>
  <si>
    <t xml:space="preserve">AL- BatekFor Financial Investments </t>
  </si>
  <si>
    <t>BNOI</t>
  </si>
  <si>
    <t>Dar es salam Investment  Bank</t>
  </si>
  <si>
    <t>BDSI</t>
  </si>
  <si>
    <t>NDSA</t>
  </si>
  <si>
    <t>Middle East for Production- Fish</t>
  </si>
  <si>
    <t>BEFI</t>
  </si>
  <si>
    <t xml:space="preserve">Economy Bank </t>
  </si>
  <si>
    <t>SNUC</t>
  </si>
  <si>
    <t>HBAY</t>
  </si>
  <si>
    <t>BBAY</t>
  </si>
  <si>
    <t>IIEW</t>
  </si>
  <si>
    <t>BBOB</t>
  </si>
  <si>
    <t>SBPT</t>
  </si>
  <si>
    <t>BIBI</t>
  </si>
  <si>
    <t>AAHP</t>
  </si>
  <si>
    <t>IKFP</t>
  </si>
  <si>
    <t>HSAD</t>
  </si>
  <si>
    <t>Al- Mansour Hotels</t>
  </si>
  <si>
    <t>HMAN</t>
  </si>
  <si>
    <t>IRMC</t>
  </si>
  <si>
    <t>Elaf Islamic Bank</t>
  </si>
  <si>
    <t>Iraqi Date Processing and Marketing</t>
  </si>
  <si>
    <t>Iraq Baghdad For General Transportation</t>
  </si>
  <si>
    <t xml:space="preserve">North Bank              </t>
  </si>
  <si>
    <t>BNOR</t>
  </si>
  <si>
    <t>HNTI</t>
  </si>
  <si>
    <t>VAMF</t>
  </si>
  <si>
    <t>VKHF</t>
  </si>
  <si>
    <t>IICM</t>
  </si>
  <si>
    <t>SBAG</t>
  </si>
  <si>
    <t>BELF</t>
  </si>
  <si>
    <t>SILT</t>
  </si>
  <si>
    <t>NAME</t>
  </si>
  <si>
    <t>VMES</t>
  </si>
  <si>
    <t>IMCI</t>
  </si>
  <si>
    <t>NAHF</t>
  </si>
  <si>
    <t>HKAR</t>
  </si>
  <si>
    <t>Tourist Village of Mosul dam</t>
  </si>
  <si>
    <t>HTVM</t>
  </si>
  <si>
    <t>IIDP</t>
  </si>
  <si>
    <t>Al Warka Bank</t>
  </si>
  <si>
    <t>21/2/2010</t>
  </si>
  <si>
    <t>19/1/2011</t>
  </si>
  <si>
    <t>IBPM</t>
  </si>
  <si>
    <t>IMIB</t>
  </si>
  <si>
    <t>Discussion Financial Statements</t>
  </si>
  <si>
    <t xml:space="preserve">Bain Al Nahrain Investment </t>
  </si>
  <si>
    <t>IKLV</t>
  </si>
  <si>
    <t>BIIB</t>
  </si>
  <si>
    <t>Kurdistan International Bank</t>
  </si>
  <si>
    <t>BKUI</t>
  </si>
  <si>
    <t>Modern Constrcution Materials Industry</t>
  </si>
  <si>
    <t>IMCM</t>
  </si>
  <si>
    <t>AMAP</t>
  </si>
  <si>
    <t>BGUC</t>
  </si>
  <si>
    <t>IMOS</t>
  </si>
  <si>
    <t>IMPI</t>
  </si>
  <si>
    <t>AMEF</t>
  </si>
  <si>
    <t>AISP</t>
  </si>
  <si>
    <t>AIPM</t>
  </si>
  <si>
    <t>AIRP</t>
  </si>
  <si>
    <t>increasing in capital Company(150 billion)</t>
  </si>
  <si>
    <t>BASH</t>
  </si>
  <si>
    <t>Union Bank Of Iraq</t>
  </si>
  <si>
    <t>BUOI</t>
  </si>
  <si>
    <t>Sell</t>
  </si>
  <si>
    <t>Buy</t>
  </si>
  <si>
    <t>AgricultureSector</t>
  </si>
  <si>
    <t>VWIF</t>
  </si>
  <si>
    <t>IFCM</t>
  </si>
  <si>
    <t>Insurance Sector</t>
  </si>
  <si>
    <t>IHLI</t>
  </si>
  <si>
    <t>InsuranceSector</t>
  </si>
  <si>
    <t>Total of Insurance sector</t>
  </si>
  <si>
    <t>Al-Mansour Pharmaceuticals Industries</t>
  </si>
  <si>
    <t>IMAP</t>
  </si>
  <si>
    <t>Fourth /56</t>
  </si>
  <si>
    <t>HBAG</t>
  </si>
  <si>
    <t>HISH</t>
  </si>
  <si>
    <t>Electronic Trading Session Monday 16/4/2012</t>
  </si>
  <si>
    <t>Non Iraqi's  Bulletin Monday 16/4/2012</t>
  </si>
  <si>
    <t xml:space="preserve"> Non Trading Companies in Iraq Stock Exchange for Monday 16/4/2012</t>
  </si>
  <si>
    <t>Bulletin News for listed companies in Iraq Stock Exchange for Monday 16/4/2012</t>
  </si>
  <si>
    <t xml:space="preserve">IRAQ STOCK EXCHANGE MONDAY SESSION  16/4/2012 </t>
  </si>
  <si>
    <t>InvestmentSector</t>
  </si>
  <si>
    <t>Total of Investment sector</t>
  </si>
  <si>
    <t>Ready Made Clothes</t>
  </si>
  <si>
    <t>Bank of Baghdad</t>
  </si>
  <si>
    <t>Economy Bank for Investment</t>
  </si>
  <si>
    <t>Investment Bank of Iraq</t>
  </si>
  <si>
    <t xml:space="preserve"> Middle East Bank</t>
  </si>
  <si>
    <t xml:space="preserve"> Middle East  Bank</t>
  </si>
  <si>
    <t>Total of Hotels sector</t>
  </si>
  <si>
    <t xml:space="preserve"> ISX price Index was about (118.83) point  which  increase about (0.660%)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</si>
</sst>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[$-1010000]d/m/yyyy;@"/>
    <numFmt numFmtId="166" formatCode="0.00000%"/>
  </numFmts>
  <fonts count="46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b/>
      <sz val="11"/>
      <color rgb="FF002060"/>
      <name val="Arial"/>
      <family val="2"/>
    </font>
    <font>
      <sz val="11"/>
      <color rgb="FF002060"/>
      <name val="Arial"/>
      <family val="2"/>
      <scheme val="minor"/>
    </font>
    <font>
      <b/>
      <sz val="14"/>
      <color rgb="FF002060"/>
      <name val="Arial"/>
      <family val="2"/>
      <scheme val="minor"/>
    </font>
    <font>
      <sz val="12"/>
      <color rgb="FF002060"/>
      <name val="Arial"/>
      <family val="2"/>
    </font>
    <font>
      <sz val="11"/>
      <color rgb="FF002060"/>
      <name val="Arial"/>
      <family val="2"/>
    </font>
    <font>
      <b/>
      <sz val="10"/>
      <color rgb="FF002060"/>
      <name val="Arial"/>
      <family val="2"/>
      <scheme val="minor"/>
    </font>
    <font>
      <b/>
      <sz val="10"/>
      <color rgb="FFFF0000"/>
      <name val="Arial"/>
      <family val="2"/>
      <scheme val="minor"/>
    </font>
    <font>
      <b/>
      <sz val="11"/>
      <color rgb="FF002060"/>
      <name val="Arial"/>
      <family val="2"/>
      <scheme val="minor"/>
    </font>
    <font>
      <b/>
      <sz val="12"/>
      <color rgb="FF002060"/>
      <name val="Arial"/>
      <family val="2"/>
      <scheme val="minor"/>
    </font>
    <font>
      <b/>
      <sz val="12"/>
      <color rgb="FF002060"/>
      <name val="Arial"/>
      <family val="2"/>
    </font>
    <font>
      <b/>
      <sz val="18"/>
      <color theme="3"/>
      <name val="Times New Roman"/>
      <family val="2"/>
      <charset val="178"/>
      <scheme val="major"/>
    </font>
    <font>
      <b/>
      <sz val="15"/>
      <color theme="3"/>
      <name val="Arial"/>
      <family val="2"/>
      <charset val="178"/>
      <scheme val="minor"/>
    </font>
    <font>
      <b/>
      <sz val="13"/>
      <color theme="3"/>
      <name val="Arial"/>
      <family val="2"/>
      <charset val="178"/>
      <scheme val="minor"/>
    </font>
    <font>
      <b/>
      <sz val="11"/>
      <color theme="3"/>
      <name val="Arial"/>
      <family val="2"/>
      <charset val="178"/>
      <scheme val="minor"/>
    </font>
    <font>
      <sz val="11"/>
      <color rgb="FF006100"/>
      <name val="Arial"/>
      <family val="2"/>
      <charset val="178"/>
      <scheme val="minor"/>
    </font>
    <font>
      <sz val="11"/>
      <color rgb="FF9C0006"/>
      <name val="Arial"/>
      <family val="2"/>
      <charset val="178"/>
      <scheme val="minor"/>
    </font>
    <font>
      <sz val="11"/>
      <color rgb="FF9C6500"/>
      <name val="Arial"/>
      <family val="2"/>
      <charset val="178"/>
      <scheme val="minor"/>
    </font>
    <font>
      <sz val="11"/>
      <color rgb="FF3F3F76"/>
      <name val="Arial"/>
      <family val="2"/>
      <charset val="178"/>
      <scheme val="minor"/>
    </font>
    <font>
      <b/>
      <sz val="11"/>
      <color rgb="FF3F3F3F"/>
      <name val="Arial"/>
      <family val="2"/>
      <charset val="178"/>
      <scheme val="minor"/>
    </font>
    <font>
      <b/>
      <sz val="11"/>
      <color rgb="FFFA7D00"/>
      <name val="Arial"/>
      <family val="2"/>
      <charset val="178"/>
      <scheme val="minor"/>
    </font>
    <font>
      <sz val="11"/>
      <color rgb="FFFA7D00"/>
      <name val="Arial"/>
      <family val="2"/>
      <charset val="178"/>
      <scheme val="minor"/>
    </font>
    <font>
      <b/>
      <sz val="11"/>
      <color theme="0"/>
      <name val="Arial"/>
      <family val="2"/>
      <charset val="178"/>
      <scheme val="minor"/>
    </font>
    <font>
      <sz val="11"/>
      <color rgb="FFFF0000"/>
      <name val="Arial"/>
      <family val="2"/>
      <charset val="178"/>
      <scheme val="minor"/>
    </font>
    <font>
      <i/>
      <sz val="11"/>
      <color rgb="FF7F7F7F"/>
      <name val="Arial"/>
      <family val="2"/>
      <charset val="178"/>
      <scheme val="minor"/>
    </font>
    <font>
      <b/>
      <sz val="11"/>
      <color theme="1"/>
      <name val="Arial"/>
      <family val="2"/>
      <charset val="178"/>
      <scheme val="minor"/>
    </font>
    <font>
      <sz val="11"/>
      <color theme="0"/>
      <name val="Arial"/>
      <family val="2"/>
      <charset val="178"/>
      <scheme val="minor"/>
    </font>
    <font>
      <b/>
      <sz val="10"/>
      <color rgb="FF00B050"/>
      <name val="Arial"/>
      <family val="2"/>
      <scheme val="minor"/>
    </font>
    <font>
      <b/>
      <sz val="12"/>
      <color rgb="FF00B050"/>
      <name val="Arial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67">
    <xf numFmtId="0" fontId="0" fillId="0" borderId="0"/>
    <xf numFmtId="0" fontId="28" fillId="0" borderId="0" applyNumberFormat="0" applyFill="0" applyBorder="0" applyAlignment="0" applyProtection="0"/>
    <xf numFmtId="0" fontId="29" fillId="0" borderId="13" applyNumberFormat="0" applyFill="0" applyAlignment="0" applyProtection="0"/>
    <xf numFmtId="0" fontId="30" fillId="0" borderId="14" applyNumberFormat="0" applyFill="0" applyAlignment="0" applyProtection="0"/>
    <xf numFmtId="0" fontId="31" fillId="0" borderId="15" applyNumberFormat="0" applyFill="0" applyAlignment="0" applyProtection="0"/>
    <xf numFmtId="0" fontId="31" fillId="0" borderId="0" applyNumberFormat="0" applyFill="0" applyBorder="0" applyAlignment="0" applyProtection="0"/>
    <xf numFmtId="0" fontId="32" fillId="5" borderId="0" applyNumberFormat="0" applyBorder="0" applyAlignment="0" applyProtection="0"/>
    <xf numFmtId="0" fontId="33" fillId="6" borderId="0" applyNumberFormat="0" applyBorder="0" applyAlignment="0" applyProtection="0"/>
    <xf numFmtId="0" fontId="34" fillId="7" borderId="0" applyNumberFormat="0" applyBorder="0" applyAlignment="0" applyProtection="0"/>
    <xf numFmtId="0" fontId="35" fillId="8" borderId="16" applyNumberFormat="0" applyAlignment="0" applyProtection="0"/>
    <xf numFmtId="0" fontId="36" fillId="9" borderId="17" applyNumberFormat="0" applyAlignment="0" applyProtection="0"/>
    <xf numFmtId="0" fontId="37" fillId="9" borderId="16" applyNumberFormat="0" applyAlignment="0" applyProtection="0"/>
    <xf numFmtId="0" fontId="38" fillId="0" borderId="18" applyNumberFormat="0" applyFill="0" applyAlignment="0" applyProtection="0"/>
    <xf numFmtId="0" fontId="39" fillId="10" borderId="19" applyNumberFormat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21" applyNumberFormat="0" applyFill="0" applyAlignment="0" applyProtection="0"/>
    <xf numFmtId="0" fontId="43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43" fillId="15" borderId="0" applyNumberFormat="0" applyBorder="0" applyAlignment="0" applyProtection="0"/>
    <xf numFmtId="0" fontId="43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43" fillId="19" borderId="0" applyNumberFormat="0" applyBorder="0" applyAlignment="0" applyProtection="0"/>
    <xf numFmtId="0" fontId="43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43" fillId="23" borderId="0" applyNumberFormat="0" applyBorder="0" applyAlignment="0" applyProtection="0"/>
    <xf numFmtId="0" fontId="43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43" fillId="27" borderId="0" applyNumberFormat="0" applyBorder="0" applyAlignment="0" applyProtection="0"/>
    <xf numFmtId="0" fontId="43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43" fillId="31" borderId="0" applyNumberFormat="0" applyBorder="0" applyAlignment="0" applyProtection="0"/>
    <xf numFmtId="0" fontId="43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43" fillId="35" borderId="0" applyNumberFormat="0" applyBorder="0" applyAlignment="0" applyProtection="0"/>
    <xf numFmtId="0" fontId="17" fillId="0" borderId="0"/>
    <xf numFmtId="0" fontId="17" fillId="11" borderId="20" applyNumberFormat="0" applyFont="0" applyAlignment="0" applyProtection="0"/>
    <xf numFmtId="0" fontId="16" fillId="0" borderId="0"/>
    <xf numFmtId="0" fontId="16" fillId="11" borderId="20" applyNumberFormat="0" applyFont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16" fillId="33" borderId="0" applyNumberFormat="0" applyBorder="0" applyAlignment="0" applyProtection="0"/>
    <xf numFmtId="0" fontId="16" fillId="34" borderId="0" applyNumberFormat="0" applyBorder="0" applyAlignment="0" applyProtection="0"/>
    <xf numFmtId="0" fontId="15" fillId="0" borderId="0"/>
    <xf numFmtId="0" fontId="15" fillId="11" borderId="20" applyNumberFormat="0" applyFont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4" fillId="0" borderId="0"/>
    <xf numFmtId="0" fontId="14" fillId="11" borderId="20" applyNumberFormat="0" applyFont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3" fillId="0" borderId="0"/>
    <xf numFmtId="0" fontId="13" fillId="11" borderId="20" applyNumberFormat="0" applyFont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2" fillId="0" borderId="0"/>
    <xf numFmtId="0" fontId="12" fillId="11" borderId="20" applyNumberFormat="0" applyFont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1" fillId="0" borderId="0"/>
    <xf numFmtId="0" fontId="11" fillId="11" borderId="20" applyNumberFormat="0" applyFont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0" fillId="0" borderId="0"/>
    <xf numFmtId="0" fontId="10" fillId="11" borderId="20" applyNumberFormat="0" applyFont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9" fillId="0" borderId="0"/>
    <xf numFmtId="0" fontId="9" fillId="11" borderId="20" applyNumberFormat="0" applyFont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8" fillId="0" borderId="0"/>
    <xf numFmtId="0" fontId="8" fillId="11" borderId="20" applyNumberFormat="0" applyFont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7" fillId="0" borderId="0"/>
    <xf numFmtId="0" fontId="7" fillId="11" borderId="20" applyNumberFormat="0" applyFont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6" fillId="0" borderId="0"/>
    <xf numFmtId="0" fontId="6" fillId="11" borderId="20" applyNumberFormat="0" applyFont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5" fillId="0" borderId="0"/>
    <xf numFmtId="0" fontId="5" fillId="11" borderId="20" applyNumberFormat="0" applyFont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4" fillId="0" borderId="0"/>
    <xf numFmtId="0" fontId="4" fillId="11" borderId="20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3" fillId="0" borderId="0"/>
    <xf numFmtId="0" fontId="3" fillId="11" borderId="20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" fillId="0" borderId="0"/>
    <xf numFmtId="0" fontId="2" fillId="11" borderId="20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1" fillId="0" borderId="0"/>
    <xf numFmtId="0" fontId="1" fillId="11" borderId="20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169">
    <xf numFmtId="0" fontId="0" fillId="0" borderId="0" xfId="0"/>
    <xf numFmtId="0" fontId="19" fillId="0" borderId="9" xfId="0" applyFont="1" applyBorder="1" applyAlignment="1">
      <alignment vertical="center"/>
    </xf>
    <xf numFmtId="166" fontId="19" fillId="0" borderId="10" xfId="0" applyNumberFormat="1" applyFont="1" applyBorder="1" applyAlignment="1">
      <alignment horizontal="center" vertical="center"/>
    </xf>
    <xf numFmtId="9" fontId="19" fillId="0" borderId="2" xfId="0" applyNumberFormat="1" applyFont="1" applyBorder="1" applyAlignment="1">
      <alignment horizontal="center" vertical="center"/>
    </xf>
    <xf numFmtId="165" fontId="19" fillId="0" borderId="2" xfId="0" applyNumberFormat="1" applyFont="1" applyBorder="1" applyAlignment="1">
      <alignment horizontal="center" vertical="center"/>
    </xf>
    <xf numFmtId="164" fontId="19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vertical="center"/>
    </xf>
    <xf numFmtId="9" fontId="19" fillId="0" borderId="7" xfId="0" applyNumberFormat="1" applyFont="1" applyBorder="1" applyAlignment="1">
      <alignment horizontal="center" vertical="center"/>
    </xf>
    <xf numFmtId="10" fontId="19" fillId="0" borderId="10" xfId="0" applyNumberFormat="1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165" fontId="19" fillId="0" borderId="9" xfId="0" applyNumberFormat="1" applyFont="1" applyBorder="1" applyAlignment="1">
      <alignment vertical="center"/>
    </xf>
    <xf numFmtId="0" fontId="19" fillId="0" borderId="7" xfId="0" applyFont="1" applyBorder="1" applyAlignment="1">
      <alignment horizontal="left" vertical="center"/>
    </xf>
    <xf numFmtId="165" fontId="19" fillId="0" borderId="7" xfId="0" applyNumberFormat="1" applyFont="1" applyBorder="1" applyAlignment="1">
      <alignment horizontal="center" vertical="center"/>
    </xf>
    <xf numFmtId="0" fontId="19" fillId="0" borderId="10" xfId="0" applyFont="1" applyBorder="1" applyAlignment="1">
      <alignment horizontal="left" vertical="center"/>
    </xf>
    <xf numFmtId="165" fontId="19" fillId="0" borderId="10" xfId="0" applyNumberFormat="1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164" fontId="25" fillId="0" borderId="2" xfId="0" applyNumberFormat="1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 wrapText="1"/>
    </xf>
    <xf numFmtId="3" fontId="27" fillId="0" borderId="2" xfId="0" applyNumberFormat="1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vertical="center"/>
    </xf>
    <xf numFmtId="0" fontId="18" fillId="2" borderId="2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vertical="center" wrapText="1"/>
    </xf>
    <xf numFmtId="0" fontId="20" fillId="0" borderId="0" xfId="0" applyFont="1" applyAlignment="1">
      <alignment horizontal="center"/>
    </xf>
    <xf numFmtId="0" fontId="20" fillId="0" borderId="0" xfId="0" applyFont="1" applyBorder="1"/>
    <xf numFmtId="0" fontId="23" fillId="0" borderId="2" xfId="0" applyFont="1" applyBorder="1" applyAlignment="1">
      <alignment vertical="center" wrapText="1"/>
    </xf>
    <xf numFmtId="0" fontId="23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3" fillId="0" borderId="0" xfId="0" applyFont="1" applyBorder="1"/>
    <xf numFmtId="0" fontId="23" fillId="0" borderId="2" xfId="0" applyFont="1" applyBorder="1" applyAlignment="1">
      <alignment vertical="center"/>
    </xf>
    <xf numFmtId="0" fontId="18" fillId="2" borderId="11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vertical="center" wrapText="1"/>
    </xf>
    <xf numFmtId="0" fontId="26" fillId="0" borderId="0" xfId="0" applyFont="1" applyAlignment="1">
      <alignment horizontal="left"/>
    </xf>
    <xf numFmtId="0" fontId="26" fillId="0" borderId="0" xfId="0" applyFont="1"/>
    <xf numFmtId="0" fontId="25" fillId="0" borderId="0" xfId="0" applyFont="1"/>
    <xf numFmtId="164" fontId="23" fillId="0" borderId="2" xfId="43" applyNumberFormat="1" applyFont="1" applyBorder="1" applyAlignment="1">
      <alignment horizontal="left"/>
    </xf>
    <xf numFmtId="0" fontId="25" fillId="0" borderId="3" xfId="0" applyFont="1" applyBorder="1" applyAlignment="1">
      <alignment vertical="center"/>
    </xf>
    <xf numFmtId="3" fontId="26" fillId="0" borderId="0" xfId="0" applyNumberFormat="1" applyFont="1" applyAlignment="1">
      <alignment horizontal="left"/>
    </xf>
    <xf numFmtId="0" fontId="25" fillId="0" borderId="2" xfId="0" applyFont="1" applyBorder="1" applyAlignment="1">
      <alignment horizontal="center" vertical="center"/>
    </xf>
    <xf numFmtId="0" fontId="23" fillId="0" borderId="3" xfId="0" applyFont="1" applyBorder="1" applyAlignment="1"/>
    <xf numFmtId="164" fontId="25" fillId="0" borderId="2" xfId="43" applyNumberFormat="1" applyFont="1" applyBorder="1" applyAlignment="1">
      <alignment horizontal="left"/>
    </xf>
    <xf numFmtId="2" fontId="0" fillId="0" borderId="0" xfId="0" applyNumberFormat="1"/>
    <xf numFmtId="3" fontId="23" fillId="0" borderId="2" xfId="113" applyNumberFormat="1" applyFont="1" applyBorder="1" applyAlignment="1">
      <alignment horizontal="center"/>
    </xf>
    <xf numFmtId="164" fontId="23" fillId="0" borderId="2" xfId="113" applyNumberFormat="1" applyFont="1" applyBorder="1" applyAlignment="1">
      <alignment horizontal="left"/>
    </xf>
    <xf numFmtId="0" fontId="23" fillId="0" borderId="2" xfId="0" applyFont="1" applyBorder="1" applyAlignment="1">
      <alignment vertical="center"/>
    </xf>
    <xf numFmtId="0" fontId="25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vertical="center"/>
    </xf>
    <xf numFmtId="0" fontId="20" fillId="0" borderId="0" xfId="0" applyFont="1" applyBorder="1"/>
    <xf numFmtId="164" fontId="23" fillId="0" borderId="2" xfId="43" applyNumberFormat="1" applyFont="1" applyBorder="1" applyAlignment="1">
      <alignment horizontal="left" vertical="center"/>
    </xf>
    <xf numFmtId="0" fontId="9" fillId="0" borderId="0" xfId="141"/>
    <xf numFmtId="3" fontId="9" fillId="0" borderId="0" xfId="141" applyNumberFormat="1"/>
    <xf numFmtId="0" fontId="19" fillId="0" borderId="10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9" fontId="19" fillId="0" borderId="10" xfId="0" applyNumberFormat="1" applyFont="1" applyBorder="1" applyAlignment="1">
      <alignment horizontal="center" vertical="center"/>
    </xf>
    <xf numFmtId="9" fontId="19" fillId="0" borderId="9" xfId="0" applyNumberFormat="1" applyFont="1" applyBorder="1" applyAlignment="1">
      <alignment horizontal="center" vertical="center"/>
    </xf>
    <xf numFmtId="9" fontId="19" fillId="0" borderId="7" xfId="0" applyNumberFormat="1" applyFont="1" applyBorder="1" applyAlignment="1">
      <alignment horizontal="center" vertical="center"/>
    </xf>
    <xf numFmtId="3" fontId="23" fillId="0" borderId="2" xfId="113" applyNumberFormat="1" applyFont="1" applyBorder="1" applyAlignment="1">
      <alignment horizontal="right"/>
    </xf>
    <xf numFmtId="0" fontId="23" fillId="0" borderId="3" xfId="0" applyFont="1" applyBorder="1" applyAlignment="1">
      <alignment vertical="center"/>
    </xf>
    <xf numFmtId="10" fontId="19" fillId="0" borderId="2" xfId="0" applyNumberFormat="1" applyFont="1" applyBorder="1" applyAlignment="1">
      <alignment horizontal="center" vertical="center"/>
    </xf>
    <xf numFmtId="9" fontId="19" fillId="0" borderId="8" xfId="0" applyNumberFormat="1" applyFont="1" applyBorder="1" applyAlignment="1">
      <alignment horizontal="center" vertical="center"/>
    </xf>
    <xf numFmtId="0" fontId="0" fillId="0" borderId="10" xfId="0" applyBorder="1"/>
    <xf numFmtId="0" fontId="25" fillId="0" borderId="2" xfId="0" applyFont="1" applyBorder="1" applyAlignment="1">
      <alignment horizontal="center" vertical="center"/>
    </xf>
    <xf numFmtId="0" fontId="7" fillId="0" borderId="0" xfId="169"/>
    <xf numFmtId="164" fontId="25" fillId="0" borderId="2" xfId="43" applyNumberFormat="1" applyFont="1" applyBorder="1" applyAlignment="1">
      <alignment horizontal="left" vertical="center"/>
    </xf>
    <xf numFmtId="0" fontId="7" fillId="0" borderId="0" xfId="169"/>
    <xf numFmtId="0" fontId="25" fillId="0" borderId="2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165" fontId="19" fillId="0" borderId="10" xfId="0" applyNumberFormat="1" applyFont="1" applyBorder="1" applyAlignment="1">
      <alignment horizontal="center" vertical="center"/>
    </xf>
    <xf numFmtId="165" fontId="19" fillId="0" borderId="9" xfId="0" applyNumberFormat="1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2" xfId="0" applyFont="1" applyBorder="1"/>
    <xf numFmtId="0" fontId="23" fillId="0" borderId="2" xfId="0" applyFont="1" applyBorder="1" applyAlignment="1">
      <alignment horizontal="left" vertical="center"/>
    </xf>
    <xf numFmtId="0" fontId="25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4" fillId="0" borderId="0" xfId="211"/>
    <xf numFmtId="0" fontId="25" fillId="0" borderId="2" xfId="0" applyFont="1" applyBorder="1" applyAlignment="1">
      <alignment horizontal="left" vertical="center"/>
    </xf>
    <xf numFmtId="0" fontId="25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" fillId="0" borderId="0" xfId="239"/>
    <xf numFmtId="0" fontId="2" fillId="0" borderId="0" xfId="239"/>
    <xf numFmtId="0" fontId="2" fillId="0" borderId="0" xfId="239"/>
    <xf numFmtId="0" fontId="2" fillId="0" borderId="0" xfId="239"/>
    <xf numFmtId="0" fontId="25" fillId="0" borderId="2" xfId="0" applyFont="1" applyBorder="1" applyAlignment="1">
      <alignment horizontal="left" vertical="center"/>
    </xf>
    <xf numFmtId="0" fontId="25" fillId="0" borderId="2" xfId="0" applyFont="1" applyBorder="1" applyAlignment="1">
      <alignment horizontal="center" vertical="center"/>
    </xf>
    <xf numFmtId="164" fontId="23" fillId="0" borderId="3" xfId="43" applyNumberFormat="1" applyFont="1" applyBorder="1" applyAlignment="1">
      <alignment horizontal="center"/>
    </xf>
    <xf numFmtId="164" fontId="23" fillId="0" borderId="4" xfId="43" applyNumberFormat="1" applyFont="1" applyBorder="1" applyAlignment="1">
      <alignment horizontal="center"/>
    </xf>
    <xf numFmtId="164" fontId="23" fillId="0" borderId="5" xfId="43" applyNumberFormat="1" applyFont="1" applyBorder="1" applyAlignment="1">
      <alignment horizontal="center"/>
    </xf>
    <xf numFmtId="0" fontId="23" fillId="0" borderId="3" xfId="183" applyFont="1" applyBorder="1" applyAlignment="1">
      <alignment horizontal="left" vertical="center"/>
    </xf>
    <xf numFmtId="0" fontId="23" fillId="0" borderId="4" xfId="183" applyFont="1" applyBorder="1" applyAlignment="1">
      <alignment horizontal="left" vertical="center"/>
    </xf>
    <xf numFmtId="0" fontId="23" fillId="0" borderId="5" xfId="183" applyFont="1" applyBorder="1" applyAlignment="1">
      <alignment horizontal="left" vertical="center"/>
    </xf>
    <xf numFmtId="3" fontId="26" fillId="0" borderId="0" xfId="0" applyNumberFormat="1" applyFont="1" applyAlignment="1">
      <alignment horizontal="left"/>
    </xf>
    <xf numFmtId="0" fontId="23" fillId="0" borderId="3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164" fontId="23" fillId="0" borderId="2" xfId="43" applyNumberFormat="1" applyFont="1" applyBorder="1" applyAlignment="1">
      <alignment horizontal="center" vertical="center"/>
    </xf>
    <xf numFmtId="164" fontId="23" fillId="0" borderId="3" xfId="113" applyNumberFormat="1" applyFont="1" applyBorder="1" applyAlignment="1">
      <alignment horizontal="center"/>
    </xf>
    <xf numFmtId="164" fontId="23" fillId="0" borderId="4" xfId="113" applyNumberFormat="1" applyFont="1" applyBorder="1" applyAlignment="1">
      <alignment horizontal="center"/>
    </xf>
    <xf numFmtId="164" fontId="23" fillId="0" borderId="5" xfId="113" applyNumberFormat="1" applyFont="1" applyBorder="1" applyAlignment="1">
      <alignment horizontal="center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3" xfId="0" applyFont="1" applyBorder="1" applyAlignment="1">
      <alignment horizontal="left" vertical="center"/>
    </xf>
    <xf numFmtId="0" fontId="25" fillId="0" borderId="5" xfId="0" applyFont="1" applyBorder="1" applyAlignment="1">
      <alignment horizontal="left" vertical="center"/>
    </xf>
    <xf numFmtId="0" fontId="25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horizontal="left" vertical="center"/>
    </xf>
    <xf numFmtId="0" fontId="20" fillId="0" borderId="0" xfId="0" applyFont="1" applyBorder="1"/>
    <xf numFmtId="0" fontId="25" fillId="0" borderId="3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10" fontId="19" fillId="0" borderId="10" xfId="0" applyNumberFormat="1" applyFont="1" applyBorder="1" applyAlignment="1">
      <alignment horizontal="center" vertical="center"/>
    </xf>
    <xf numFmtId="10" fontId="19" fillId="0" borderId="6" xfId="0" applyNumberFormat="1" applyFont="1" applyBorder="1" applyAlignment="1">
      <alignment horizontal="center" vertical="center"/>
    </xf>
    <xf numFmtId="10" fontId="19" fillId="0" borderId="9" xfId="0" applyNumberFormat="1" applyFont="1" applyBorder="1" applyAlignment="1">
      <alignment horizontal="center" vertical="center"/>
    </xf>
    <xf numFmtId="165" fontId="19" fillId="0" borderId="10" xfId="0" applyNumberFormat="1" applyFont="1" applyBorder="1" applyAlignment="1">
      <alignment horizontal="center" vertical="center"/>
    </xf>
    <xf numFmtId="165" fontId="19" fillId="0" borderId="7" xfId="0" applyNumberFormat="1" applyFont="1" applyBorder="1" applyAlignment="1">
      <alignment horizontal="center" vertical="center"/>
    </xf>
    <xf numFmtId="165" fontId="19" fillId="0" borderId="9" xfId="0" applyNumberFormat="1" applyFont="1" applyBorder="1" applyAlignment="1">
      <alignment horizontal="center" vertical="center"/>
    </xf>
    <xf numFmtId="164" fontId="19" fillId="0" borderId="10" xfId="0" applyNumberFormat="1" applyFont="1" applyBorder="1" applyAlignment="1">
      <alignment horizontal="center" vertical="center"/>
    </xf>
    <xf numFmtId="164" fontId="19" fillId="0" borderId="7" xfId="0" applyNumberFormat="1" applyFont="1" applyBorder="1" applyAlignment="1">
      <alignment horizontal="center" vertical="center"/>
    </xf>
    <xf numFmtId="164" fontId="19" fillId="0" borderId="9" xfId="0" applyNumberFormat="1" applyFont="1" applyBorder="1" applyAlignment="1">
      <alignment horizontal="center" vertical="center"/>
    </xf>
    <xf numFmtId="0" fontId="19" fillId="0" borderId="10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19" fillId="0" borderId="10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9" fontId="19" fillId="0" borderId="9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2" fillId="0" borderId="10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center" vertical="center"/>
    </xf>
    <xf numFmtId="10" fontId="19" fillId="0" borderId="7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left" vertical="center"/>
    </xf>
    <xf numFmtId="164" fontId="19" fillId="0" borderId="2" xfId="0" applyNumberFormat="1" applyFont="1" applyBorder="1" applyAlignment="1">
      <alignment horizontal="center" vertical="center"/>
    </xf>
    <xf numFmtId="14" fontId="19" fillId="0" borderId="2" xfId="0" applyNumberFormat="1" applyFont="1" applyBorder="1" applyAlignment="1">
      <alignment horizontal="center" vertical="center"/>
    </xf>
    <xf numFmtId="9" fontId="19" fillId="0" borderId="7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164" fontId="23" fillId="0" borderId="2" xfId="253" applyNumberFormat="1" applyFont="1" applyBorder="1" applyAlignment="1">
      <alignment horizontal="center"/>
    </xf>
    <xf numFmtId="2" fontId="23" fillId="0" borderId="2" xfId="253" applyNumberFormat="1" applyFont="1" applyBorder="1" applyAlignment="1">
      <alignment horizontal="center"/>
    </xf>
    <xf numFmtId="0" fontId="23" fillId="0" borderId="2" xfId="253" applyFont="1" applyBorder="1"/>
    <xf numFmtId="2" fontId="44" fillId="0" borderId="2" xfId="253" applyNumberFormat="1" applyFont="1" applyBorder="1" applyAlignment="1">
      <alignment horizontal="center"/>
    </xf>
    <xf numFmtId="0" fontId="1" fillId="0" borderId="0" xfId="253"/>
    <xf numFmtId="2" fontId="45" fillId="0" borderId="0" xfId="0" applyNumberFormat="1" applyFont="1" applyAlignment="1">
      <alignment horizontal="left"/>
    </xf>
    <xf numFmtId="3" fontId="23" fillId="0" borderId="2" xfId="253" applyNumberFormat="1" applyFont="1" applyBorder="1"/>
    <xf numFmtId="0" fontId="23" fillId="0" borderId="2" xfId="0" applyFont="1" applyBorder="1"/>
    <xf numFmtId="3" fontId="23" fillId="0" borderId="2" xfId="253" applyNumberFormat="1" applyFont="1" applyBorder="1" applyAlignment="1">
      <alignment horizontal="center"/>
    </xf>
    <xf numFmtId="0" fontId="23" fillId="0" borderId="2" xfId="253" applyFont="1" applyBorder="1" applyAlignment="1">
      <alignment horizontal="center"/>
    </xf>
    <xf numFmtId="0" fontId="1" fillId="0" borderId="0" xfId="253"/>
    <xf numFmtId="0" fontId="1" fillId="0" borderId="0" xfId="253"/>
    <xf numFmtId="0" fontId="1" fillId="0" borderId="0" xfId="253"/>
    <xf numFmtId="0" fontId="1" fillId="0" borderId="0" xfId="253"/>
    <xf numFmtId="0" fontId="1" fillId="0" borderId="0" xfId="253"/>
    <xf numFmtId="0" fontId="1" fillId="0" borderId="0" xfId="253"/>
    <xf numFmtId="3" fontId="1" fillId="0" borderId="0" xfId="253" applyNumberFormat="1"/>
    <xf numFmtId="0" fontId="24" fillId="0" borderId="2" xfId="253" applyFont="1" applyBorder="1" applyAlignment="1">
      <alignment horizontal="center"/>
    </xf>
    <xf numFmtId="0" fontId="45" fillId="0" borderId="0" xfId="0" applyFont="1" applyAlignment="1">
      <alignment horizontal="left"/>
    </xf>
    <xf numFmtId="0" fontId="1" fillId="0" borderId="0" xfId="253"/>
    <xf numFmtId="0" fontId="1" fillId="0" borderId="0" xfId="253"/>
  </cellXfs>
  <cellStyles count="267">
    <cellStyle name="20% - Accent1" xfId="18" builtinId="30" customBuiltin="1"/>
    <cellStyle name="20% - Accent1 10" xfId="157"/>
    <cellStyle name="20% - Accent1 11" xfId="171"/>
    <cellStyle name="20% - Accent1 12" xfId="185"/>
    <cellStyle name="20% - Accent1 13" xfId="199"/>
    <cellStyle name="20% - Accent1 14" xfId="213"/>
    <cellStyle name="20% - Accent1 15" xfId="227"/>
    <cellStyle name="20% - Accent1 16" xfId="241"/>
    <cellStyle name="20% - Accent1 17" xfId="255"/>
    <cellStyle name="20% - Accent1 2" xfId="45"/>
    <cellStyle name="20% - Accent1 3" xfId="59"/>
    <cellStyle name="20% - Accent1 4" xfId="73"/>
    <cellStyle name="20% - Accent1 5" xfId="87"/>
    <cellStyle name="20% - Accent1 6" xfId="101"/>
    <cellStyle name="20% - Accent1 7" xfId="115"/>
    <cellStyle name="20% - Accent1 8" xfId="129"/>
    <cellStyle name="20% - Accent1 9" xfId="143"/>
    <cellStyle name="20% - Accent2" xfId="22" builtinId="34" customBuiltin="1"/>
    <cellStyle name="20% - Accent2 10" xfId="159"/>
    <cellStyle name="20% - Accent2 11" xfId="173"/>
    <cellStyle name="20% - Accent2 12" xfId="187"/>
    <cellStyle name="20% - Accent2 13" xfId="201"/>
    <cellStyle name="20% - Accent2 14" xfId="215"/>
    <cellStyle name="20% - Accent2 15" xfId="229"/>
    <cellStyle name="20% - Accent2 16" xfId="243"/>
    <cellStyle name="20% - Accent2 17" xfId="257"/>
    <cellStyle name="20% - Accent2 2" xfId="47"/>
    <cellStyle name="20% - Accent2 3" xfId="61"/>
    <cellStyle name="20% - Accent2 4" xfId="75"/>
    <cellStyle name="20% - Accent2 5" xfId="89"/>
    <cellStyle name="20% - Accent2 6" xfId="103"/>
    <cellStyle name="20% - Accent2 7" xfId="117"/>
    <cellStyle name="20% - Accent2 8" xfId="131"/>
    <cellStyle name="20% - Accent2 9" xfId="145"/>
    <cellStyle name="20% - Accent3" xfId="26" builtinId="38" customBuiltin="1"/>
    <cellStyle name="20% - Accent3 10" xfId="161"/>
    <cellStyle name="20% - Accent3 11" xfId="175"/>
    <cellStyle name="20% - Accent3 12" xfId="189"/>
    <cellStyle name="20% - Accent3 13" xfId="203"/>
    <cellStyle name="20% - Accent3 14" xfId="217"/>
    <cellStyle name="20% - Accent3 15" xfId="231"/>
    <cellStyle name="20% - Accent3 16" xfId="245"/>
    <cellStyle name="20% - Accent3 17" xfId="259"/>
    <cellStyle name="20% - Accent3 2" xfId="49"/>
    <cellStyle name="20% - Accent3 3" xfId="63"/>
    <cellStyle name="20% - Accent3 4" xfId="77"/>
    <cellStyle name="20% - Accent3 5" xfId="91"/>
    <cellStyle name="20% - Accent3 6" xfId="105"/>
    <cellStyle name="20% - Accent3 7" xfId="119"/>
    <cellStyle name="20% - Accent3 8" xfId="133"/>
    <cellStyle name="20% - Accent3 9" xfId="147"/>
    <cellStyle name="20% - Accent4" xfId="30" builtinId="42" customBuiltin="1"/>
    <cellStyle name="20% - Accent4 10" xfId="163"/>
    <cellStyle name="20% - Accent4 11" xfId="177"/>
    <cellStyle name="20% - Accent4 12" xfId="191"/>
    <cellStyle name="20% - Accent4 13" xfId="205"/>
    <cellStyle name="20% - Accent4 14" xfId="219"/>
    <cellStyle name="20% - Accent4 15" xfId="233"/>
    <cellStyle name="20% - Accent4 16" xfId="247"/>
    <cellStyle name="20% - Accent4 17" xfId="261"/>
    <cellStyle name="20% - Accent4 2" xfId="51"/>
    <cellStyle name="20% - Accent4 3" xfId="65"/>
    <cellStyle name="20% - Accent4 4" xfId="79"/>
    <cellStyle name="20% - Accent4 5" xfId="93"/>
    <cellStyle name="20% - Accent4 6" xfId="107"/>
    <cellStyle name="20% - Accent4 7" xfId="121"/>
    <cellStyle name="20% - Accent4 8" xfId="135"/>
    <cellStyle name="20% - Accent4 9" xfId="149"/>
    <cellStyle name="20% - Accent5" xfId="34" builtinId="46" customBuiltin="1"/>
    <cellStyle name="20% - Accent5 10" xfId="165"/>
    <cellStyle name="20% - Accent5 11" xfId="179"/>
    <cellStyle name="20% - Accent5 12" xfId="193"/>
    <cellStyle name="20% - Accent5 13" xfId="207"/>
    <cellStyle name="20% - Accent5 14" xfId="221"/>
    <cellStyle name="20% - Accent5 15" xfId="235"/>
    <cellStyle name="20% - Accent5 16" xfId="249"/>
    <cellStyle name="20% - Accent5 17" xfId="263"/>
    <cellStyle name="20% - Accent5 2" xfId="53"/>
    <cellStyle name="20% - Accent5 3" xfId="67"/>
    <cellStyle name="20% - Accent5 4" xfId="81"/>
    <cellStyle name="20% - Accent5 5" xfId="95"/>
    <cellStyle name="20% - Accent5 6" xfId="109"/>
    <cellStyle name="20% - Accent5 7" xfId="123"/>
    <cellStyle name="20% - Accent5 8" xfId="137"/>
    <cellStyle name="20% - Accent5 9" xfId="151"/>
    <cellStyle name="20% - Accent6" xfId="38" builtinId="50" customBuiltin="1"/>
    <cellStyle name="20% - Accent6 10" xfId="167"/>
    <cellStyle name="20% - Accent6 11" xfId="181"/>
    <cellStyle name="20% - Accent6 12" xfId="195"/>
    <cellStyle name="20% - Accent6 13" xfId="209"/>
    <cellStyle name="20% - Accent6 14" xfId="223"/>
    <cellStyle name="20% - Accent6 15" xfId="237"/>
    <cellStyle name="20% - Accent6 16" xfId="251"/>
    <cellStyle name="20% - Accent6 17" xfId="265"/>
    <cellStyle name="20% - Accent6 2" xfId="55"/>
    <cellStyle name="20% - Accent6 3" xfId="69"/>
    <cellStyle name="20% - Accent6 4" xfId="83"/>
    <cellStyle name="20% - Accent6 5" xfId="97"/>
    <cellStyle name="20% - Accent6 6" xfId="111"/>
    <cellStyle name="20% - Accent6 7" xfId="125"/>
    <cellStyle name="20% - Accent6 8" xfId="139"/>
    <cellStyle name="20% - Accent6 9" xfId="153"/>
    <cellStyle name="40% - Accent1" xfId="19" builtinId="31" customBuiltin="1"/>
    <cellStyle name="40% - Accent1 10" xfId="158"/>
    <cellStyle name="40% - Accent1 11" xfId="172"/>
    <cellStyle name="40% - Accent1 12" xfId="186"/>
    <cellStyle name="40% - Accent1 13" xfId="200"/>
    <cellStyle name="40% - Accent1 14" xfId="214"/>
    <cellStyle name="40% - Accent1 15" xfId="228"/>
    <cellStyle name="40% - Accent1 16" xfId="242"/>
    <cellStyle name="40% - Accent1 17" xfId="256"/>
    <cellStyle name="40% - Accent1 2" xfId="46"/>
    <cellStyle name="40% - Accent1 3" xfId="60"/>
    <cellStyle name="40% - Accent1 4" xfId="74"/>
    <cellStyle name="40% - Accent1 5" xfId="88"/>
    <cellStyle name="40% - Accent1 6" xfId="102"/>
    <cellStyle name="40% - Accent1 7" xfId="116"/>
    <cellStyle name="40% - Accent1 8" xfId="130"/>
    <cellStyle name="40% - Accent1 9" xfId="144"/>
    <cellStyle name="40% - Accent2" xfId="23" builtinId="35" customBuiltin="1"/>
    <cellStyle name="40% - Accent2 10" xfId="160"/>
    <cellStyle name="40% - Accent2 11" xfId="174"/>
    <cellStyle name="40% - Accent2 12" xfId="188"/>
    <cellStyle name="40% - Accent2 13" xfId="202"/>
    <cellStyle name="40% - Accent2 14" xfId="216"/>
    <cellStyle name="40% - Accent2 15" xfId="230"/>
    <cellStyle name="40% - Accent2 16" xfId="244"/>
    <cellStyle name="40% - Accent2 17" xfId="258"/>
    <cellStyle name="40% - Accent2 2" xfId="48"/>
    <cellStyle name="40% - Accent2 3" xfId="62"/>
    <cellStyle name="40% - Accent2 4" xfId="76"/>
    <cellStyle name="40% - Accent2 5" xfId="90"/>
    <cellStyle name="40% - Accent2 6" xfId="104"/>
    <cellStyle name="40% - Accent2 7" xfId="118"/>
    <cellStyle name="40% - Accent2 8" xfId="132"/>
    <cellStyle name="40% - Accent2 9" xfId="146"/>
    <cellStyle name="40% - Accent3" xfId="27" builtinId="39" customBuiltin="1"/>
    <cellStyle name="40% - Accent3 10" xfId="162"/>
    <cellStyle name="40% - Accent3 11" xfId="176"/>
    <cellStyle name="40% - Accent3 12" xfId="190"/>
    <cellStyle name="40% - Accent3 13" xfId="204"/>
    <cellStyle name="40% - Accent3 14" xfId="218"/>
    <cellStyle name="40% - Accent3 15" xfId="232"/>
    <cellStyle name="40% - Accent3 16" xfId="246"/>
    <cellStyle name="40% - Accent3 17" xfId="260"/>
    <cellStyle name="40% - Accent3 2" xfId="50"/>
    <cellStyle name="40% - Accent3 3" xfId="64"/>
    <cellStyle name="40% - Accent3 4" xfId="78"/>
    <cellStyle name="40% - Accent3 5" xfId="92"/>
    <cellStyle name="40% - Accent3 6" xfId="106"/>
    <cellStyle name="40% - Accent3 7" xfId="120"/>
    <cellStyle name="40% - Accent3 8" xfId="134"/>
    <cellStyle name="40% - Accent3 9" xfId="148"/>
    <cellStyle name="40% - Accent4" xfId="31" builtinId="43" customBuiltin="1"/>
    <cellStyle name="40% - Accent4 10" xfId="164"/>
    <cellStyle name="40% - Accent4 11" xfId="178"/>
    <cellStyle name="40% - Accent4 12" xfId="192"/>
    <cellStyle name="40% - Accent4 13" xfId="206"/>
    <cellStyle name="40% - Accent4 14" xfId="220"/>
    <cellStyle name="40% - Accent4 15" xfId="234"/>
    <cellStyle name="40% - Accent4 16" xfId="248"/>
    <cellStyle name="40% - Accent4 17" xfId="262"/>
    <cellStyle name="40% - Accent4 2" xfId="52"/>
    <cellStyle name="40% - Accent4 3" xfId="66"/>
    <cellStyle name="40% - Accent4 4" xfId="80"/>
    <cellStyle name="40% - Accent4 5" xfId="94"/>
    <cellStyle name="40% - Accent4 6" xfId="108"/>
    <cellStyle name="40% - Accent4 7" xfId="122"/>
    <cellStyle name="40% - Accent4 8" xfId="136"/>
    <cellStyle name="40% - Accent4 9" xfId="150"/>
    <cellStyle name="40% - Accent5" xfId="35" builtinId="47" customBuiltin="1"/>
    <cellStyle name="40% - Accent5 10" xfId="166"/>
    <cellStyle name="40% - Accent5 11" xfId="180"/>
    <cellStyle name="40% - Accent5 12" xfId="194"/>
    <cellStyle name="40% - Accent5 13" xfId="208"/>
    <cellStyle name="40% - Accent5 14" xfId="222"/>
    <cellStyle name="40% - Accent5 15" xfId="236"/>
    <cellStyle name="40% - Accent5 16" xfId="250"/>
    <cellStyle name="40% - Accent5 17" xfId="264"/>
    <cellStyle name="40% - Accent5 2" xfId="54"/>
    <cellStyle name="40% - Accent5 3" xfId="68"/>
    <cellStyle name="40% - Accent5 4" xfId="82"/>
    <cellStyle name="40% - Accent5 5" xfId="96"/>
    <cellStyle name="40% - Accent5 6" xfId="110"/>
    <cellStyle name="40% - Accent5 7" xfId="124"/>
    <cellStyle name="40% - Accent5 8" xfId="138"/>
    <cellStyle name="40% - Accent5 9" xfId="152"/>
    <cellStyle name="40% - Accent6" xfId="39" builtinId="51" customBuiltin="1"/>
    <cellStyle name="40% - Accent6 10" xfId="168"/>
    <cellStyle name="40% - Accent6 11" xfId="182"/>
    <cellStyle name="40% - Accent6 12" xfId="196"/>
    <cellStyle name="40% - Accent6 13" xfId="210"/>
    <cellStyle name="40% - Accent6 14" xfId="224"/>
    <cellStyle name="40% - Accent6 15" xfId="238"/>
    <cellStyle name="40% - Accent6 16" xfId="252"/>
    <cellStyle name="40% - Accent6 17" xfId="266"/>
    <cellStyle name="40% - Accent6 2" xfId="56"/>
    <cellStyle name="40% - Accent6 3" xfId="70"/>
    <cellStyle name="40% - Accent6 4" xfId="84"/>
    <cellStyle name="40% - Accent6 5" xfId="98"/>
    <cellStyle name="40% - Accent6 6" xfId="112"/>
    <cellStyle name="40% - Accent6 7" xfId="126"/>
    <cellStyle name="40% - Accent6 8" xfId="140"/>
    <cellStyle name="40% - Accent6 9" xfId="154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141"/>
    <cellStyle name="Normal 11" xfId="155"/>
    <cellStyle name="Normal 12" xfId="169"/>
    <cellStyle name="Normal 13" xfId="183"/>
    <cellStyle name="Normal 14" xfId="197"/>
    <cellStyle name="Normal 15" xfId="211"/>
    <cellStyle name="Normal 16" xfId="225"/>
    <cellStyle name="Normal 17" xfId="239"/>
    <cellStyle name="Normal 18" xfId="253"/>
    <cellStyle name="Normal 2" xfId="41"/>
    <cellStyle name="Normal 3" xfId="43"/>
    <cellStyle name="Normal 4" xfId="57"/>
    <cellStyle name="Normal 5" xfId="71"/>
    <cellStyle name="Normal 6" xfId="85"/>
    <cellStyle name="Normal 7" xfId="99"/>
    <cellStyle name="Normal 8" xfId="113"/>
    <cellStyle name="Normal 9" xfId="127"/>
    <cellStyle name="Note 10" xfId="142"/>
    <cellStyle name="Note 11" xfId="156"/>
    <cellStyle name="Note 12" xfId="170"/>
    <cellStyle name="Note 13" xfId="184"/>
    <cellStyle name="Note 14" xfId="198"/>
    <cellStyle name="Note 15" xfId="212"/>
    <cellStyle name="Note 16" xfId="226"/>
    <cellStyle name="Note 17" xfId="240"/>
    <cellStyle name="Note 18" xfId="254"/>
    <cellStyle name="Note 2" xfId="42"/>
    <cellStyle name="Note 3" xfId="44"/>
    <cellStyle name="Note 4" xfId="58"/>
    <cellStyle name="Note 5" xfId="72"/>
    <cellStyle name="Note 6" xfId="86"/>
    <cellStyle name="Note 7" xfId="100"/>
    <cellStyle name="Note 8" xfId="114"/>
    <cellStyle name="Note 9" xfId="128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3366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ISX Price Index for April 2012</a:t>
            </a:r>
            <a:endParaRPr lang="ar-IQ"/>
          </a:p>
        </c:rich>
      </c:tx>
      <c:layout>
        <c:manualLayout>
          <c:xMode val="edge"/>
          <c:yMode val="edge"/>
          <c:x val="0.25416331542248211"/>
          <c:y val="3.505387705131107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2067029521170759E-2"/>
          <c:y val="0.16022373727674286"/>
          <c:w val="0.89408480037556282"/>
          <c:h val="0.68155783880673448"/>
        </c:manualLayout>
      </c:layout>
      <c:lineChart>
        <c:grouping val="standard"/>
        <c:varyColors val="0"/>
        <c:ser>
          <c:idx val="0"/>
          <c:order val="0"/>
          <c:tx>
            <c:strRef>
              <c:f>[1]مؤشر!$A$2</c:f>
              <c:strCache>
                <c:ptCount val="1"/>
                <c:pt idx="0">
                  <c:v>2012</c:v>
                </c:pt>
              </c:strCache>
            </c:strRef>
          </c:tx>
          <c:spPr>
            <a:ln w="47625"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pPr>
              <a:solidFill>
                <a:srgbClr val="FF00FF"/>
              </a:solidFill>
            </c:spPr>
          </c:marker>
          <c:dLbls>
            <c:dLbl>
              <c:idx val="0"/>
              <c:layout>
                <c:manualLayout>
                  <c:x val="-3.4996404308988517E-2"/>
                  <c:y val="-6.50409417385700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134851189498392E-2"/>
                  <c:y val="6.42683137661684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2960221071114371E-2"/>
                  <c:y val="-6.10784729753092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6045615994801762E-2"/>
                  <c:y val="6.20714476558692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1084146470564615E-2"/>
                  <c:y val="-7.72524242852876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3779819594873308E-2"/>
                  <c:y val="6.5834315620727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4.4257152139710071E-2"/>
                  <c:y val="-5.15598723812218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5.9052270761008767E-2"/>
                  <c:y val="6.07208245310799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8077528208834817E-2"/>
                  <c:y val="-5.78389677338236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6.4826402958322843E-2"/>
                  <c:y val="7.09066905558960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4.3723310664052946E-2"/>
                  <c:y val="5.86386282553003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1.9220921446015355E-2"/>
                  <c:y val="-7.18241469816272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6.4308915488484664E-2"/>
                  <c:y val="5.45317201203507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3.7267128813348954E-2"/>
                  <c:y val="6.50403303245630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1.8755562369724647E-2"/>
                  <c:y val="-7.12291146533512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4.4775369699093591E-2"/>
                  <c:y val="-5.73353178413673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-4.6992505630815619E-2"/>
                  <c:y val="5.14861404519556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4.2651831247102458E-2"/>
                  <c:y val="-5.69108891876320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-4.4506258692628649E-2"/>
                  <c:y val="4.8780167722936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-1.1126564673157214E-2"/>
                  <c:y val="-4.47154471544718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chemeClr val="bg1">
                  <a:lumMod val="95000"/>
                </a:schemeClr>
              </a:solidFill>
            </c:spPr>
            <c:txPr>
              <a:bodyPr/>
              <a:lstStyle/>
              <a:p>
                <a:pPr>
                  <a:defRPr sz="1050" b="1" i="0" u="none" strike="noStrike" baseline="0">
                    <a:solidFill>
                      <a:srgbClr val="FF00FF"/>
                    </a:solidFill>
                    <a:latin typeface="Arial"/>
                    <a:ea typeface="Arial"/>
                    <a:cs typeface="Arial"/>
                  </a:defRPr>
                </a:pPr>
                <a:endParaRPr lang="ar-IQ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[1]مؤشر!$B$1:$M$1</c:f>
              <c:strCache>
                <c:ptCount val="12"/>
                <c:pt idx="0">
                  <c:v> 1/4</c:v>
                </c:pt>
                <c:pt idx="1">
                  <c:v> 2/4</c:v>
                </c:pt>
                <c:pt idx="2">
                  <c:v> 3/4</c:v>
                </c:pt>
                <c:pt idx="3">
                  <c:v> 4/4</c:v>
                </c:pt>
                <c:pt idx="4">
                  <c:v> 5/4</c:v>
                </c:pt>
                <c:pt idx="5">
                  <c:v> 8/4</c:v>
                </c:pt>
                <c:pt idx="6">
                  <c:v> 9/4</c:v>
                </c:pt>
                <c:pt idx="7">
                  <c:v> 10/4</c:v>
                </c:pt>
                <c:pt idx="8">
                  <c:v> 11/4</c:v>
                </c:pt>
                <c:pt idx="9">
                  <c:v> 12/4</c:v>
                </c:pt>
                <c:pt idx="10">
                  <c:v> 15/4</c:v>
                </c:pt>
                <c:pt idx="11">
                  <c:v> 16/4</c:v>
                </c:pt>
              </c:strCache>
            </c:strRef>
          </c:cat>
          <c:val>
            <c:numRef>
              <c:f>[1]مؤشر!$B$2:$M$2</c:f>
              <c:numCache>
                <c:formatCode>General</c:formatCode>
                <c:ptCount val="12"/>
                <c:pt idx="0">
                  <c:v>122.45</c:v>
                </c:pt>
                <c:pt idx="1">
                  <c:v>122.23</c:v>
                </c:pt>
                <c:pt idx="2">
                  <c:v>122.02</c:v>
                </c:pt>
                <c:pt idx="3">
                  <c:v>121.61</c:v>
                </c:pt>
                <c:pt idx="4">
                  <c:v>120.9</c:v>
                </c:pt>
                <c:pt idx="5">
                  <c:v>120.61</c:v>
                </c:pt>
                <c:pt idx="6">
                  <c:v>120.55</c:v>
                </c:pt>
                <c:pt idx="7">
                  <c:v>120.08</c:v>
                </c:pt>
                <c:pt idx="8">
                  <c:v>119.57</c:v>
                </c:pt>
                <c:pt idx="9">
                  <c:v>119.3</c:v>
                </c:pt>
                <c:pt idx="10">
                  <c:v>118.05</c:v>
                </c:pt>
                <c:pt idx="11">
                  <c:v>118.83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204672"/>
        <c:axId val="30551040"/>
      </c:lineChart>
      <c:catAx>
        <c:axId val="30204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4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ar-IQ"/>
          </a:p>
        </c:txPr>
        <c:crossAx val="30551040"/>
        <c:crosses val="autoZero"/>
        <c:auto val="1"/>
        <c:lblAlgn val="ctr"/>
        <c:lblOffset val="100"/>
        <c:noMultiLvlLbl val="0"/>
      </c:catAx>
      <c:valAx>
        <c:axId val="30551040"/>
        <c:scaling>
          <c:orientation val="minMax"/>
          <c:max val="124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0" sourceLinked="0"/>
        <c:majorTickMark val="none"/>
        <c:minorTickMark val="none"/>
        <c:tickLblPos val="nextTo"/>
        <c:spPr>
          <a:ln>
            <a:solidFill>
              <a:srgbClr val="4F81BD">
                <a:shade val="95000"/>
                <a:satMod val="105000"/>
              </a:srgbClr>
            </a:solidFill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ar-IQ"/>
          </a:p>
        </c:txPr>
        <c:crossAx val="30204672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>
        <a:alpha val="88000"/>
      </a:sysClr>
    </a:solidFill>
  </c:spPr>
  <c:txPr>
    <a:bodyPr/>
    <a:lstStyle/>
    <a:p>
      <a:pPr>
        <a:defRPr sz="1200" b="1" i="0" u="none" strike="noStrike" baseline="0">
          <a:solidFill>
            <a:srgbClr val="333399"/>
          </a:solidFill>
          <a:latin typeface="Arial"/>
          <a:ea typeface="Arial"/>
          <a:cs typeface="Arial"/>
        </a:defRPr>
      </a:pPr>
      <a:endParaRPr lang="ar-IQ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440" b="1" i="0" u="none" strike="noStrike" baseline="0">
                <a:solidFill>
                  <a:srgbClr val="003366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Traded Shares(million share)</a:t>
            </a:r>
            <a:endParaRPr lang="ar-IQ"/>
          </a:p>
        </c:rich>
      </c:tx>
      <c:layout>
        <c:manualLayout>
          <c:xMode val="edge"/>
          <c:yMode val="edge"/>
          <c:x val="0.35670069019150386"/>
          <c:y val="2.65779594006445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568293636787515"/>
          <c:y val="0.14697013465032846"/>
          <c:w val="0.82930245877418562"/>
          <c:h val="0.67334012270549526"/>
        </c:manualLayout>
      </c:layout>
      <c:lineChart>
        <c:grouping val="standard"/>
        <c:varyColors val="0"/>
        <c:ser>
          <c:idx val="0"/>
          <c:order val="0"/>
          <c:tx>
            <c:strRef>
              <c:f>'[1]عدد الاسهم'!$A$2</c:f>
              <c:strCache>
                <c:ptCount val="1"/>
                <c:pt idx="0">
                  <c:v>عدد الاسهم</c:v>
                </c:pt>
              </c:strCache>
            </c:strRef>
          </c:tx>
          <c:marker>
            <c:spPr>
              <a:solidFill>
                <a:srgbClr val="FF00FF"/>
              </a:solidFill>
            </c:spPr>
          </c:marker>
          <c:dLbls>
            <c:dLbl>
              <c:idx val="0"/>
              <c:layout>
                <c:manualLayout>
                  <c:x val="-6.1117004130603156E-2"/>
                  <c:y val="9.09496963767103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9447954225715638E-2"/>
                  <c:y val="-0.1008793427448787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0188766966559528E-2"/>
                  <c:y val="-6.88145490689403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0974023262785809E-2"/>
                  <c:y val="5.75871655096367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4511756585074488E-2"/>
                  <c:y val="7.16280731180791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5.4561230650426007E-2"/>
                  <c:y val="-8.95646771964155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0.1074905998470306"/>
                  <c:y val="5.23036945963155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00" sourceLinked="0"/>
            <c:spPr>
              <a:solidFill>
                <a:schemeClr val="bg1">
                  <a:lumMod val="95000"/>
                </a:schemeClr>
              </a:solidFill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FF00FF"/>
                    </a:solidFill>
                    <a:latin typeface="Arial"/>
                    <a:ea typeface="Arial"/>
                    <a:cs typeface="Arial"/>
                  </a:defRPr>
                </a:pPr>
                <a:endParaRPr lang="ar-IQ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'[1]عدد الاسهم'!$B$1:$G$1</c:f>
              <c:strCache>
                <c:ptCount val="6"/>
                <c:pt idx="0">
                  <c:v> 9/4</c:v>
                </c:pt>
                <c:pt idx="1">
                  <c:v> 10/4</c:v>
                </c:pt>
                <c:pt idx="2">
                  <c:v> 11/4</c:v>
                </c:pt>
                <c:pt idx="3">
                  <c:v> 12/4</c:v>
                </c:pt>
                <c:pt idx="4">
                  <c:v> 15/4</c:v>
                </c:pt>
                <c:pt idx="5">
                  <c:v> 16/4</c:v>
                </c:pt>
              </c:strCache>
            </c:strRef>
          </c:cat>
          <c:val>
            <c:numRef>
              <c:f>'[1]عدد الاسهم'!$B$2:$G$2</c:f>
              <c:numCache>
                <c:formatCode>General</c:formatCode>
                <c:ptCount val="6"/>
                <c:pt idx="0">
                  <c:v>723118967</c:v>
                </c:pt>
                <c:pt idx="1">
                  <c:v>1071717225</c:v>
                </c:pt>
                <c:pt idx="2">
                  <c:v>1072212768</c:v>
                </c:pt>
                <c:pt idx="3">
                  <c:v>714036881</c:v>
                </c:pt>
                <c:pt idx="4">
                  <c:v>985036605</c:v>
                </c:pt>
                <c:pt idx="5">
                  <c:v>1089053635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1072"/>
        <c:axId val="29304704"/>
      </c:lineChart>
      <c:catAx>
        <c:axId val="1997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ar-IQ"/>
          </a:p>
        </c:txPr>
        <c:crossAx val="29304704"/>
        <c:crosses val="autoZero"/>
        <c:auto val="1"/>
        <c:lblAlgn val="ctr"/>
        <c:lblOffset val="100"/>
        <c:noMultiLvlLbl val="0"/>
      </c:catAx>
      <c:valAx>
        <c:axId val="29304704"/>
        <c:scaling>
          <c:orientation val="minMax"/>
          <c:max val="160000000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ar-IQ"/>
          </a:p>
        </c:txPr>
        <c:crossAx val="19971072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8.0446584590314289E-3"/>
                <c:y val="0.36818566448910256"/>
              </c:manualLayout>
            </c:layout>
            <c:txPr>
              <a:bodyPr rot="-5400000" vert="horz"/>
              <a:lstStyle/>
              <a:p>
                <a:pPr algn="ctr">
                  <a:defRPr sz="12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ar-IQ"/>
              </a:p>
            </c:txPr>
          </c:dispUnitsLbl>
        </c:dispUnits>
      </c:valAx>
    </c:plotArea>
    <c:plotVisOnly val="1"/>
    <c:dispBlanksAs val="gap"/>
    <c:showDLblsOverMax val="0"/>
  </c:chart>
  <c:txPr>
    <a:bodyPr/>
    <a:lstStyle/>
    <a:p>
      <a:pPr>
        <a:defRPr sz="1200" b="0" i="0" u="none" strike="noStrike" baseline="0">
          <a:solidFill>
            <a:srgbClr val="333399"/>
          </a:solidFill>
          <a:latin typeface="Arial"/>
          <a:ea typeface="Arial"/>
          <a:cs typeface="Arial"/>
        </a:defRPr>
      </a:pPr>
      <a:endParaRPr lang="ar-IQ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3366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Trading Volume (million ID)</a:t>
            </a:r>
            <a:endParaRPr lang="ar-IQ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3436178040614594"/>
          <c:y val="0.16863407699037619"/>
          <c:w val="0.84173720040243261"/>
          <c:h val="0.65644284047828794"/>
        </c:manualLayout>
      </c:layout>
      <c:lineChart>
        <c:grouping val="stacked"/>
        <c:varyColors val="0"/>
        <c:ser>
          <c:idx val="0"/>
          <c:order val="0"/>
          <c:tx>
            <c:strRef>
              <c:f>[1]حجم!$A$2</c:f>
              <c:strCache>
                <c:ptCount val="1"/>
                <c:pt idx="0">
                  <c:v>القيمة المتداولة</c:v>
                </c:pt>
              </c:strCache>
            </c:strRef>
          </c:tx>
          <c:marker>
            <c:spPr>
              <a:solidFill>
                <a:srgbClr val="FF00FF"/>
              </a:solidFill>
            </c:spPr>
          </c:marker>
          <c:dLbls>
            <c:dLbl>
              <c:idx val="0"/>
              <c:layout>
                <c:manualLayout>
                  <c:x val="-5.9992081805577011E-2"/>
                  <c:y val="-9.74052783279391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0705289715091827E-2"/>
                  <c:y val="9.3408369966024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4678808331229482E-2"/>
                  <c:y val="-8.83776951193984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1620026976953046E-2"/>
                  <c:y val="7.3983543468109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43309742900359E-2"/>
                  <c:y val="-9.01853372622900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1541155575628833E-2"/>
                  <c:y val="-9.11321514258570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5851472471191539E-2"/>
                  <c:y val="-8.79629629629635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00" sourceLinked="0"/>
            <c:spPr>
              <a:solidFill>
                <a:schemeClr val="bg1">
                  <a:lumMod val="95000"/>
                </a:schemeClr>
              </a:solidFill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FF00FF"/>
                    </a:solidFill>
                    <a:latin typeface="Arial"/>
                    <a:ea typeface="Arial"/>
                    <a:cs typeface="Arial"/>
                  </a:defRPr>
                </a:pPr>
                <a:endParaRPr lang="ar-IQ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[1]حجم!$B$1:$G$1</c:f>
              <c:strCache>
                <c:ptCount val="6"/>
                <c:pt idx="0">
                  <c:v> 9/4</c:v>
                </c:pt>
                <c:pt idx="1">
                  <c:v> 10/4</c:v>
                </c:pt>
                <c:pt idx="2">
                  <c:v> 11/4</c:v>
                </c:pt>
                <c:pt idx="3">
                  <c:v> 12/4</c:v>
                </c:pt>
                <c:pt idx="4">
                  <c:v> 15/4</c:v>
                </c:pt>
                <c:pt idx="5">
                  <c:v> 16/4</c:v>
                </c:pt>
              </c:strCache>
            </c:strRef>
          </c:cat>
          <c:val>
            <c:numRef>
              <c:f>[1]حجم!$B$2:$G$2</c:f>
              <c:numCache>
                <c:formatCode>General</c:formatCode>
                <c:ptCount val="6"/>
                <c:pt idx="0">
                  <c:v>1484921624</c:v>
                </c:pt>
                <c:pt idx="1">
                  <c:v>1785756076</c:v>
                </c:pt>
                <c:pt idx="2">
                  <c:v>1907055496</c:v>
                </c:pt>
                <c:pt idx="3">
                  <c:v>1561365083</c:v>
                </c:pt>
                <c:pt idx="4">
                  <c:v>1814026636</c:v>
                </c:pt>
                <c:pt idx="5">
                  <c:v>1958961122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06496"/>
        <c:axId val="31308032"/>
      </c:lineChart>
      <c:catAx>
        <c:axId val="3130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ar-IQ"/>
          </a:p>
        </c:txPr>
        <c:crossAx val="31308032"/>
        <c:crosses val="autoZero"/>
        <c:auto val="1"/>
        <c:lblAlgn val="ctr"/>
        <c:lblOffset val="100"/>
        <c:noMultiLvlLbl val="0"/>
      </c:catAx>
      <c:valAx>
        <c:axId val="31308032"/>
        <c:scaling>
          <c:orientation val="minMax"/>
          <c:max val="350000000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ar-IQ"/>
          </a:p>
        </c:txPr>
        <c:crossAx val="31306496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7072129748186539E-2"/>
                <c:y val="0.40186351706036788"/>
              </c:manualLayout>
            </c:layout>
            <c:txPr>
              <a:bodyPr rot="-5400000" vert="horz"/>
              <a:lstStyle/>
              <a:p>
                <a:pPr algn="ctr">
                  <a:defRPr sz="12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ar-IQ"/>
              </a:p>
            </c:txPr>
          </c:dispUnitsLbl>
        </c:dispUnits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ar-IQ"/>
    </a:p>
  </c:txPr>
  <c:printSettings>
    <c:headerFooter/>
    <c:pageMargins b="0.75000000000001166" l="0.70000000000000062" r="0.70000000000000062" t="0.750000000000011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457200</xdr:colOff>
      <xdr:row>0</xdr:row>
      <xdr:rowOff>47625</xdr:rowOff>
    </xdr:from>
    <xdr:to>
      <xdr:col>12</xdr:col>
      <xdr:colOff>752475</xdr:colOff>
      <xdr:row>3</xdr:row>
      <xdr:rowOff>152400</xdr:rowOff>
    </xdr:to>
    <xdr:pic>
      <xdr:nvPicPr>
        <xdr:cNvPr id="2049" name="Picture 5" descr="173900_logo_fin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0" y="47625"/>
          <a:ext cx="18097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857250</xdr:colOff>
      <xdr:row>0</xdr:row>
      <xdr:rowOff>28575</xdr:rowOff>
    </xdr:from>
    <xdr:to>
      <xdr:col>6</xdr:col>
      <xdr:colOff>0</xdr:colOff>
      <xdr:row>5</xdr:row>
      <xdr:rowOff>95250</xdr:rowOff>
    </xdr:to>
    <xdr:pic>
      <xdr:nvPicPr>
        <xdr:cNvPr id="3" name="Picture 1" descr="173900_logo_fin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28575"/>
          <a:ext cx="147637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10</xdr:col>
      <xdr:colOff>501361</xdr:colOff>
      <xdr:row>18</xdr:row>
      <xdr:rowOff>71871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19</xdr:row>
      <xdr:rowOff>0</xdr:rowOff>
    </xdr:from>
    <xdr:to>
      <xdr:col>10</xdr:col>
      <xdr:colOff>529936</xdr:colOff>
      <xdr:row>35</xdr:row>
      <xdr:rowOff>100445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10</xdr:col>
      <xdr:colOff>548986</xdr:colOff>
      <xdr:row>53</xdr:row>
      <xdr:rowOff>13855</xdr:rowOff>
    </xdr:to>
    <xdr:graphicFrame macro="">
      <xdr:nvGraphicFramePr>
        <xdr:cNvPr id="4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576;&#1610;&#1575;&#1606;&#1610;%2016-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مؤشر"/>
      <sheetName val="عدد الاسهم"/>
      <sheetName val="حجم"/>
      <sheetName val="Sheet4"/>
    </sheetNames>
    <sheetDataSet>
      <sheetData sheetId="0">
        <row r="1">
          <cell r="B1" t="str">
            <v xml:space="preserve"> 1/4</v>
          </cell>
          <cell r="C1" t="str">
            <v xml:space="preserve"> 2/4</v>
          </cell>
          <cell r="D1" t="str">
            <v xml:space="preserve"> 3/4</v>
          </cell>
          <cell r="E1" t="str">
            <v xml:space="preserve"> 4/4</v>
          </cell>
          <cell r="F1" t="str">
            <v xml:space="preserve"> 5/4</v>
          </cell>
          <cell r="G1" t="str">
            <v xml:space="preserve"> 8/4</v>
          </cell>
          <cell r="H1" t="str">
            <v xml:space="preserve"> 9/4</v>
          </cell>
          <cell r="I1" t="str">
            <v xml:space="preserve"> 10/4</v>
          </cell>
          <cell r="J1" t="str">
            <v xml:space="preserve"> 11/4</v>
          </cell>
          <cell r="K1" t="str">
            <v xml:space="preserve"> 12/4</v>
          </cell>
          <cell r="L1" t="str">
            <v xml:space="preserve"> 15/4</v>
          </cell>
          <cell r="M1" t="str">
            <v xml:space="preserve"> 16/4</v>
          </cell>
        </row>
        <row r="2">
          <cell r="A2">
            <v>2012</v>
          </cell>
          <cell r="B2">
            <v>122.45</v>
          </cell>
          <cell r="C2">
            <v>122.23</v>
          </cell>
          <cell r="D2">
            <v>122.02</v>
          </cell>
          <cell r="E2">
            <v>121.61</v>
          </cell>
          <cell r="F2">
            <v>120.9</v>
          </cell>
          <cell r="G2">
            <v>120.61</v>
          </cell>
          <cell r="H2">
            <v>120.55</v>
          </cell>
          <cell r="I2">
            <v>120.08</v>
          </cell>
          <cell r="J2">
            <v>119.57</v>
          </cell>
          <cell r="K2">
            <v>119.3</v>
          </cell>
          <cell r="L2">
            <v>118.05</v>
          </cell>
          <cell r="M2">
            <v>118.83</v>
          </cell>
        </row>
      </sheetData>
      <sheetData sheetId="1">
        <row r="1">
          <cell r="B1" t="str">
            <v xml:space="preserve"> 9/4</v>
          </cell>
          <cell r="C1" t="str">
            <v xml:space="preserve"> 10/4</v>
          </cell>
          <cell r="D1" t="str">
            <v xml:space="preserve"> 11/4</v>
          </cell>
          <cell r="E1" t="str">
            <v xml:space="preserve"> 12/4</v>
          </cell>
          <cell r="F1" t="str">
            <v xml:space="preserve"> 15/4</v>
          </cell>
          <cell r="G1" t="str">
            <v xml:space="preserve"> 16/4</v>
          </cell>
        </row>
        <row r="2">
          <cell r="A2" t="str">
            <v>عدد الاسهم</v>
          </cell>
          <cell r="B2">
            <v>723118967</v>
          </cell>
          <cell r="C2">
            <v>1071717225</v>
          </cell>
          <cell r="D2">
            <v>1072212768</v>
          </cell>
          <cell r="E2">
            <v>714036881</v>
          </cell>
          <cell r="F2">
            <v>985036605</v>
          </cell>
          <cell r="G2">
            <v>1089053635</v>
          </cell>
        </row>
      </sheetData>
      <sheetData sheetId="2">
        <row r="1">
          <cell r="B1" t="str">
            <v xml:space="preserve"> 9/4</v>
          </cell>
          <cell r="C1" t="str">
            <v xml:space="preserve"> 10/4</v>
          </cell>
          <cell r="D1" t="str">
            <v xml:space="preserve"> 11/4</v>
          </cell>
          <cell r="E1" t="str">
            <v xml:space="preserve"> 12/4</v>
          </cell>
          <cell r="F1" t="str">
            <v xml:space="preserve"> 15/4</v>
          </cell>
          <cell r="G1" t="str">
            <v xml:space="preserve"> 16/4</v>
          </cell>
        </row>
        <row r="2">
          <cell r="A2" t="str">
            <v>القيمة المتداولة</v>
          </cell>
          <cell r="B2">
            <v>1484921624</v>
          </cell>
          <cell r="C2">
            <v>1785756076</v>
          </cell>
          <cell r="D2">
            <v>1907055496</v>
          </cell>
          <cell r="E2">
            <v>1561365083</v>
          </cell>
          <cell r="F2">
            <v>1814026636</v>
          </cell>
          <cell r="G2">
            <v>1958961122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19"/>
  <sheetViews>
    <sheetView tabSelected="1" topLeftCell="A4" workbookViewId="0">
      <selection activeCell="E13" sqref="E13"/>
    </sheetView>
  </sheetViews>
  <sheetFormatPr defaultRowHeight="5.65" customHeight="1" x14ac:dyDescent="0.2"/>
  <cols>
    <col min="1" max="1" width="1.875" customWidth="1"/>
    <col min="2" max="2" width="30.625" customWidth="1"/>
    <col min="3" max="3" width="7.875" customWidth="1"/>
    <col min="4" max="4" width="11.25" customWidth="1"/>
    <col min="5" max="5" width="12.625" customWidth="1"/>
    <col min="11" max="11" width="9.25" customWidth="1"/>
    <col min="12" max="12" width="9.625" customWidth="1"/>
    <col min="13" max="13" width="12.875" customWidth="1"/>
    <col min="14" max="14" width="13.25" customWidth="1"/>
    <col min="15" max="17" width="12.375" bestFit="1" customWidth="1"/>
  </cols>
  <sheetData>
    <row r="1" spans="2:14" ht="15" x14ac:dyDescent="0.25">
      <c r="B1" s="39" t="s">
        <v>0</v>
      </c>
      <c r="C1" s="39"/>
      <c r="D1" s="39"/>
    </row>
    <row r="2" spans="2:14" ht="20.25" customHeight="1" x14ac:dyDescent="0.25">
      <c r="B2" s="38" t="s">
        <v>242</v>
      </c>
      <c r="C2" s="38"/>
      <c r="D2" s="38"/>
    </row>
    <row r="3" spans="2:14" ht="15.75" x14ac:dyDescent="0.25">
      <c r="B3" s="38" t="s">
        <v>1</v>
      </c>
      <c r="C3" s="38"/>
      <c r="D3" s="38"/>
    </row>
    <row r="4" spans="2:14" ht="15.75" x14ac:dyDescent="0.25">
      <c r="B4" s="38" t="s">
        <v>2</v>
      </c>
      <c r="C4" s="153">
        <v>118.83</v>
      </c>
      <c r="D4" s="153"/>
    </row>
    <row r="5" spans="2:14" ht="15.75" x14ac:dyDescent="0.25">
      <c r="B5" s="38" t="s">
        <v>3</v>
      </c>
      <c r="C5" s="166">
        <v>0.66</v>
      </c>
      <c r="D5" s="166"/>
    </row>
    <row r="6" spans="2:14" ht="15.75" x14ac:dyDescent="0.25">
      <c r="B6" s="38" t="s">
        <v>4</v>
      </c>
      <c r="C6" s="96">
        <f>N79</f>
        <v>1958961122</v>
      </c>
      <c r="D6" s="96"/>
    </row>
    <row r="7" spans="2:14" ht="15.75" x14ac:dyDescent="0.25">
      <c r="B7" s="38" t="s">
        <v>5</v>
      </c>
      <c r="C7" s="96">
        <f>M79</f>
        <v>1089053635</v>
      </c>
      <c r="D7" s="96"/>
      <c r="H7" s="46"/>
      <c r="I7" s="46"/>
      <c r="J7" s="46"/>
    </row>
    <row r="8" spans="2:14" ht="15.75" x14ac:dyDescent="0.25">
      <c r="B8" s="38" t="s">
        <v>6</v>
      </c>
      <c r="C8" s="42">
        <f>L79</f>
        <v>627</v>
      </c>
      <c r="D8" s="38"/>
      <c r="J8" s="46"/>
    </row>
    <row r="9" spans="2:14" ht="15.75" x14ac:dyDescent="0.25">
      <c r="B9" s="38" t="s">
        <v>7</v>
      </c>
      <c r="C9" s="37">
        <v>86</v>
      </c>
      <c r="D9" s="38"/>
    </row>
    <row r="10" spans="2:14" ht="15.75" x14ac:dyDescent="0.25">
      <c r="B10" s="38" t="s">
        <v>8</v>
      </c>
      <c r="C10" s="37">
        <v>48</v>
      </c>
      <c r="D10" s="38"/>
    </row>
    <row r="11" spans="2:14" ht="15.75" x14ac:dyDescent="0.25">
      <c r="B11" s="38" t="s">
        <v>9</v>
      </c>
      <c r="C11" s="37">
        <v>20</v>
      </c>
      <c r="D11" s="38"/>
    </row>
    <row r="12" spans="2:14" ht="15.75" x14ac:dyDescent="0.25">
      <c r="B12" s="38" t="s">
        <v>10</v>
      </c>
      <c r="C12" s="37">
        <v>13</v>
      </c>
      <c r="D12" s="38"/>
    </row>
    <row r="13" spans="2:14" ht="15.75" x14ac:dyDescent="0.25">
      <c r="B13" s="38" t="s">
        <v>154</v>
      </c>
      <c r="C13" s="37">
        <v>9</v>
      </c>
      <c r="D13" s="38"/>
    </row>
    <row r="14" spans="2:14" ht="15.75" x14ac:dyDescent="0.25">
      <c r="B14" s="38" t="s">
        <v>96</v>
      </c>
      <c r="C14" s="37">
        <v>8</v>
      </c>
      <c r="D14" s="38"/>
    </row>
    <row r="15" spans="2:14" ht="15.75" x14ac:dyDescent="0.25">
      <c r="B15" s="38" t="s">
        <v>153</v>
      </c>
      <c r="C15" s="37">
        <v>21</v>
      </c>
      <c r="D15" s="38"/>
    </row>
    <row r="16" spans="2:14" ht="45.75" customHeight="1" x14ac:dyDescent="0.2">
      <c r="B16" s="36" t="s">
        <v>62</v>
      </c>
      <c r="C16" s="35" t="s">
        <v>12</v>
      </c>
      <c r="D16" s="35" t="s">
        <v>13</v>
      </c>
      <c r="E16" s="35" t="s">
        <v>14</v>
      </c>
      <c r="F16" s="35" t="s">
        <v>15</v>
      </c>
      <c r="G16" s="35" t="s">
        <v>16</v>
      </c>
      <c r="H16" s="35" t="s">
        <v>17</v>
      </c>
      <c r="I16" s="35" t="s">
        <v>18</v>
      </c>
      <c r="J16" s="35" t="s">
        <v>19</v>
      </c>
      <c r="K16" s="35" t="s">
        <v>20</v>
      </c>
      <c r="L16" s="35" t="s">
        <v>133</v>
      </c>
      <c r="M16" s="35" t="s">
        <v>5</v>
      </c>
      <c r="N16" s="35" t="s">
        <v>22</v>
      </c>
    </row>
    <row r="17" spans="2:15" ht="12" customHeight="1" x14ac:dyDescent="0.2">
      <c r="B17" s="97" t="s">
        <v>23</v>
      </c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9"/>
    </row>
    <row r="18" spans="2:15" ht="12" customHeight="1" x14ac:dyDescent="0.2">
      <c r="B18" s="51" t="s">
        <v>126</v>
      </c>
      <c r="C18" s="53" t="s">
        <v>146</v>
      </c>
      <c r="D18" s="148">
        <v>1.24</v>
      </c>
      <c r="E18" s="148">
        <v>1.25</v>
      </c>
      <c r="F18" s="148">
        <v>1.24</v>
      </c>
      <c r="G18" s="148">
        <v>1.24</v>
      </c>
      <c r="H18" s="148">
        <v>1.24</v>
      </c>
      <c r="I18" s="148">
        <v>1.24</v>
      </c>
      <c r="J18" s="148">
        <v>1.24</v>
      </c>
      <c r="K18" s="149">
        <v>0</v>
      </c>
      <c r="L18" s="157">
        <v>15</v>
      </c>
      <c r="M18" s="154">
        <v>21407550</v>
      </c>
      <c r="N18" s="154">
        <v>26547862</v>
      </c>
      <c r="O18" s="152"/>
    </row>
    <row r="19" spans="2:15" ht="12" customHeight="1" x14ac:dyDescent="0.2">
      <c r="B19" s="51" t="s">
        <v>24</v>
      </c>
      <c r="C19" s="53" t="s">
        <v>174</v>
      </c>
      <c r="D19" s="148">
        <v>2.58</v>
      </c>
      <c r="E19" s="148">
        <v>2.58</v>
      </c>
      <c r="F19" s="148">
        <v>2.5299999999999998</v>
      </c>
      <c r="G19" s="148">
        <v>2.58</v>
      </c>
      <c r="H19" s="148">
        <v>2.4</v>
      </c>
      <c r="I19" s="148">
        <v>2.5299999999999998</v>
      </c>
      <c r="J19" s="148">
        <v>2.4</v>
      </c>
      <c r="K19" s="149">
        <v>5.42</v>
      </c>
      <c r="L19" s="157">
        <v>16</v>
      </c>
      <c r="M19" s="154">
        <v>7787463</v>
      </c>
      <c r="N19" s="154">
        <v>20086655</v>
      </c>
      <c r="O19" s="152"/>
    </row>
    <row r="20" spans="2:15" ht="12" customHeight="1" x14ac:dyDescent="0.2">
      <c r="B20" s="51" t="s">
        <v>97</v>
      </c>
      <c r="C20" s="51" t="s">
        <v>211</v>
      </c>
      <c r="D20" s="148">
        <v>1.0900000000000001</v>
      </c>
      <c r="E20" s="148">
        <v>1.0900000000000001</v>
      </c>
      <c r="F20" s="148">
        <v>1.0900000000000001</v>
      </c>
      <c r="G20" s="148">
        <v>1.0900000000000001</v>
      </c>
      <c r="H20" s="148">
        <v>1.1200000000000001</v>
      </c>
      <c r="I20" s="148">
        <v>1.0900000000000001</v>
      </c>
      <c r="J20" s="148">
        <v>1.1200000000000001</v>
      </c>
      <c r="K20" s="149">
        <v>-2.68</v>
      </c>
      <c r="L20" s="157">
        <v>3</v>
      </c>
      <c r="M20" s="154">
        <v>2550000</v>
      </c>
      <c r="N20" s="154">
        <v>2779500</v>
      </c>
      <c r="O20" s="152"/>
    </row>
    <row r="21" spans="2:15" ht="12" customHeight="1" x14ac:dyDescent="0.2">
      <c r="B21" s="51" t="s">
        <v>129</v>
      </c>
      <c r="C21" s="53" t="s">
        <v>134</v>
      </c>
      <c r="D21" s="148">
        <v>1.78</v>
      </c>
      <c r="E21" s="148">
        <v>1.85</v>
      </c>
      <c r="F21" s="148">
        <v>1.78</v>
      </c>
      <c r="G21" s="148">
        <v>1.81</v>
      </c>
      <c r="H21" s="148">
        <v>1.79</v>
      </c>
      <c r="I21" s="148">
        <v>1.81</v>
      </c>
      <c r="J21" s="148">
        <v>1.78</v>
      </c>
      <c r="K21" s="149">
        <v>1.69</v>
      </c>
      <c r="L21" s="157">
        <v>48</v>
      </c>
      <c r="M21" s="154">
        <v>70496459</v>
      </c>
      <c r="N21" s="154">
        <v>127651039</v>
      </c>
      <c r="O21" s="152"/>
    </row>
    <row r="22" spans="2:15" ht="12" customHeight="1" x14ac:dyDescent="0.2">
      <c r="B22" s="51" t="s">
        <v>128</v>
      </c>
      <c r="C22" s="53" t="s">
        <v>176</v>
      </c>
      <c r="D22" s="148">
        <v>0.95</v>
      </c>
      <c r="E22" s="148">
        <v>0.96</v>
      </c>
      <c r="F22" s="148">
        <v>0.95</v>
      </c>
      <c r="G22" s="148">
        <v>0.95</v>
      </c>
      <c r="H22" s="148">
        <v>0.95</v>
      </c>
      <c r="I22" s="148">
        <v>0.95</v>
      </c>
      <c r="J22" s="148">
        <v>0.96</v>
      </c>
      <c r="K22" s="149">
        <v>-1.04</v>
      </c>
      <c r="L22" s="157">
        <v>22</v>
      </c>
      <c r="M22" s="154">
        <v>185950000</v>
      </c>
      <c r="N22" s="154">
        <v>176670000</v>
      </c>
      <c r="O22" s="152"/>
    </row>
    <row r="23" spans="2:15" ht="12" customHeight="1" x14ac:dyDescent="0.2">
      <c r="B23" s="51" t="s">
        <v>25</v>
      </c>
      <c r="C23" s="51" t="s">
        <v>163</v>
      </c>
      <c r="D23" s="148">
        <v>0.86</v>
      </c>
      <c r="E23" s="148">
        <v>0.86</v>
      </c>
      <c r="F23" s="148">
        <v>0.86</v>
      </c>
      <c r="G23" s="148">
        <v>0.86</v>
      </c>
      <c r="H23" s="148">
        <v>0.85</v>
      </c>
      <c r="I23" s="148">
        <v>0.86</v>
      </c>
      <c r="J23" s="148">
        <v>0.86</v>
      </c>
      <c r="K23" s="149">
        <v>0</v>
      </c>
      <c r="L23" s="157">
        <v>6</v>
      </c>
      <c r="M23" s="154">
        <v>852610</v>
      </c>
      <c r="N23" s="154">
        <v>733245</v>
      </c>
      <c r="O23" s="152"/>
    </row>
    <row r="24" spans="2:15" ht="12" customHeight="1" x14ac:dyDescent="0.2">
      <c r="B24" s="51" t="s">
        <v>164</v>
      </c>
      <c r="C24" s="77" t="s">
        <v>165</v>
      </c>
      <c r="D24" s="148">
        <v>3.59</v>
      </c>
      <c r="E24" s="148">
        <v>3.59</v>
      </c>
      <c r="F24" s="148">
        <v>3.5</v>
      </c>
      <c r="G24" s="148">
        <v>3.52</v>
      </c>
      <c r="H24" s="148">
        <v>3.51</v>
      </c>
      <c r="I24" s="148">
        <v>3.5</v>
      </c>
      <c r="J24" s="148">
        <v>3.59</v>
      </c>
      <c r="K24" s="149">
        <v>-2.5099999999999998</v>
      </c>
      <c r="L24" s="157">
        <v>3</v>
      </c>
      <c r="M24" s="154">
        <v>333000</v>
      </c>
      <c r="N24" s="154">
        <v>1171230</v>
      </c>
      <c r="O24" s="152"/>
    </row>
    <row r="25" spans="2:15" ht="12" customHeight="1" x14ac:dyDescent="0.2">
      <c r="B25" s="51" t="s">
        <v>99</v>
      </c>
      <c r="C25" s="53" t="s">
        <v>172</v>
      </c>
      <c r="D25" s="148">
        <v>0.86</v>
      </c>
      <c r="E25" s="148">
        <v>0.86</v>
      </c>
      <c r="F25" s="148">
        <v>0.83</v>
      </c>
      <c r="G25" s="148">
        <v>0.84</v>
      </c>
      <c r="H25" s="148">
        <v>0.86</v>
      </c>
      <c r="I25" s="148">
        <v>0.84</v>
      </c>
      <c r="J25" s="148">
        <v>0.85</v>
      </c>
      <c r="K25" s="149">
        <v>-1.18</v>
      </c>
      <c r="L25" s="157">
        <v>15</v>
      </c>
      <c r="M25" s="154">
        <v>46996081</v>
      </c>
      <c r="N25" s="154">
        <v>39566847</v>
      </c>
      <c r="O25" s="152"/>
    </row>
    <row r="26" spans="2:15" ht="12" customHeight="1" x14ac:dyDescent="0.2">
      <c r="B26" s="51" t="s">
        <v>169</v>
      </c>
      <c r="C26" s="51" t="s">
        <v>168</v>
      </c>
      <c r="D26" s="148">
        <v>1.1399999999999999</v>
      </c>
      <c r="E26" s="148">
        <v>1.1399999999999999</v>
      </c>
      <c r="F26" s="148">
        <v>1.1399999999999999</v>
      </c>
      <c r="G26" s="148">
        <v>1.1399999999999999</v>
      </c>
      <c r="H26" s="148">
        <v>1.1000000000000001</v>
      </c>
      <c r="I26" s="148">
        <v>1.1399999999999999</v>
      </c>
      <c r="J26" s="148">
        <v>1.1000000000000001</v>
      </c>
      <c r="K26" s="149">
        <v>3.64</v>
      </c>
      <c r="L26" s="157">
        <v>3</v>
      </c>
      <c r="M26" s="154">
        <v>200000000</v>
      </c>
      <c r="N26" s="154">
        <v>228000000</v>
      </c>
      <c r="O26" s="152"/>
    </row>
    <row r="27" spans="2:15" ht="12" customHeight="1" x14ac:dyDescent="0.2">
      <c r="B27" s="51" t="s">
        <v>82</v>
      </c>
      <c r="C27" s="53" t="s">
        <v>217</v>
      </c>
      <c r="D27" s="148">
        <v>0.89</v>
      </c>
      <c r="E27" s="148">
        <v>0.9</v>
      </c>
      <c r="F27" s="148">
        <v>0.89</v>
      </c>
      <c r="G27" s="148">
        <v>0.89</v>
      </c>
      <c r="H27" s="148">
        <v>0.89</v>
      </c>
      <c r="I27" s="148">
        <v>0.9</v>
      </c>
      <c r="J27" s="148">
        <v>0.89</v>
      </c>
      <c r="K27" s="149">
        <v>1.1200000000000001</v>
      </c>
      <c r="L27" s="157">
        <v>18</v>
      </c>
      <c r="M27" s="154">
        <v>64461119</v>
      </c>
      <c r="N27" s="154">
        <v>57595007</v>
      </c>
      <c r="O27" s="152"/>
    </row>
    <row r="28" spans="2:15" ht="12" customHeight="1" x14ac:dyDescent="0.2">
      <c r="B28" s="51" t="s">
        <v>226</v>
      </c>
      <c r="C28" s="77" t="s">
        <v>227</v>
      </c>
      <c r="D28" s="148">
        <v>0.75</v>
      </c>
      <c r="E28" s="148">
        <v>0.76</v>
      </c>
      <c r="F28" s="148">
        <v>0.75</v>
      </c>
      <c r="G28" s="148">
        <v>0.76</v>
      </c>
      <c r="H28" s="148">
        <v>0.75</v>
      </c>
      <c r="I28" s="148">
        <v>0.75</v>
      </c>
      <c r="J28" s="148">
        <v>0.75</v>
      </c>
      <c r="K28" s="149">
        <v>0</v>
      </c>
      <c r="L28" s="157">
        <v>14</v>
      </c>
      <c r="M28" s="154">
        <v>13735296</v>
      </c>
      <c r="N28" s="154">
        <v>10381472</v>
      </c>
      <c r="O28" s="152"/>
    </row>
    <row r="29" spans="2:15" ht="12" customHeight="1" x14ac:dyDescent="0.2">
      <c r="B29" s="51" t="s">
        <v>186</v>
      </c>
      <c r="C29" s="53" t="s">
        <v>187</v>
      </c>
      <c r="D29" s="148">
        <v>1.81</v>
      </c>
      <c r="E29" s="148">
        <v>1.82</v>
      </c>
      <c r="F29" s="148">
        <v>1.81</v>
      </c>
      <c r="G29" s="148">
        <v>1.81</v>
      </c>
      <c r="H29" s="148">
        <v>1.79</v>
      </c>
      <c r="I29" s="148">
        <v>1.82</v>
      </c>
      <c r="J29" s="148">
        <v>1.79</v>
      </c>
      <c r="K29" s="149">
        <v>1.68</v>
      </c>
      <c r="L29" s="157">
        <v>11</v>
      </c>
      <c r="M29" s="154">
        <v>10050000</v>
      </c>
      <c r="N29" s="154">
        <v>18241000</v>
      </c>
      <c r="O29" s="152"/>
    </row>
    <row r="30" spans="2:15" ht="12" customHeight="1" x14ac:dyDescent="0.2">
      <c r="B30" s="51" t="s">
        <v>212</v>
      </c>
      <c r="C30" s="53" t="s">
        <v>213</v>
      </c>
      <c r="D30" s="148">
        <v>2.0299999999999998</v>
      </c>
      <c r="E30" s="148">
        <v>2.0699999999999998</v>
      </c>
      <c r="F30" s="148">
        <v>2.0299999999999998</v>
      </c>
      <c r="G30" s="148">
        <v>2.0299999999999998</v>
      </c>
      <c r="H30" s="148">
        <v>2.0699999999999998</v>
      </c>
      <c r="I30" s="148">
        <v>2.06</v>
      </c>
      <c r="J30" s="148">
        <v>2.0699999999999998</v>
      </c>
      <c r="K30" s="149">
        <v>-0.48</v>
      </c>
      <c r="L30" s="157">
        <v>8</v>
      </c>
      <c r="M30" s="154">
        <v>12100000</v>
      </c>
      <c r="N30" s="154">
        <v>24619500</v>
      </c>
      <c r="O30" s="152"/>
    </row>
    <row r="31" spans="2:15" ht="12" customHeight="1" x14ac:dyDescent="0.2">
      <c r="B31" s="51" t="s">
        <v>26</v>
      </c>
      <c r="C31" s="53" t="s">
        <v>225</v>
      </c>
      <c r="D31" s="148">
        <v>0.87</v>
      </c>
      <c r="E31" s="148">
        <v>0.88</v>
      </c>
      <c r="F31" s="148">
        <v>0.87</v>
      </c>
      <c r="G31" s="148">
        <v>0.87</v>
      </c>
      <c r="H31" s="148">
        <v>0.87</v>
      </c>
      <c r="I31" s="148">
        <v>0.88</v>
      </c>
      <c r="J31" s="148">
        <v>0.87</v>
      </c>
      <c r="K31" s="149">
        <v>1.1499999999999999</v>
      </c>
      <c r="L31" s="157">
        <v>3</v>
      </c>
      <c r="M31" s="154">
        <v>11000000</v>
      </c>
      <c r="N31" s="154">
        <v>9575000</v>
      </c>
      <c r="O31" s="152"/>
    </row>
    <row r="32" spans="2:15" ht="12" customHeight="1" x14ac:dyDescent="0.2">
      <c r="B32" s="51" t="s">
        <v>183</v>
      </c>
      <c r="C32" s="77" t="s">
        <v>193</v>
      </c>
      <c r="D32" s="148">
        <v>0.9</v>
      </c>
      <c r="E32" s="148">
        <v>0.95</v>
      </c>
      <c r="F32" s="148">
        <v>0.9</v>
      </c>
      <c r="G32" s="148">
        <v>0.93</v>
      </c>
      <c r="H32" s="148">
        <v>0.9</v>
      </c>
      <c r="I32" s="148">
        <v>0.93</v>
      </c>
      <c r="J32" s="148">
        <v>0.89</v>
      </c>
      <c r="K32" s="149">
        <v>4.49</v>
      </c>
      <c r="L32" s="157">
        <v>10</v>
      </c>
      <c r="M32" s="154">
        <v>35728062</v>
      </c>
      <c r="N32" s="154">
        <v>33258536</v>
      </c>
      <c r="O32" s="152"/>
    </row>
    <row r="33" spans="2:15" ht="12" customHeight="1" x14ac:dyDescent="0.2">
      <c r="B33" s="51" t="s">
        <v>28</v>
      </c>
      <c r="C33" s="100"/>
      <c r="D33" s="100"/>
      <c r="E33" s="100"/>
      <c r="F33" s="100"/>
      <c r="G33" s="100"/>
      <c r="H33" s="100"/>
      <c r="I33" s="100"/>
      <c r="J33" s="100"/>
      <c r="K33" s="100"/>
      <c r="L33" s="157">
        <v>195</v>
      </c>
      <c r="M33" s="154">
        <v>683447640</v>
      </c>
      <c r="N33" s="154">
        <v>776876892</v>
      </c>
      <c r="O33" s="152"/>
    </row>
    <row r="34" spans="2:15" ht="12" customHeight="1" x14ac:dyDescent="0.2">
      <c r="B34" s="97" t="s">
        <v>235</v>
      </c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9"/>
      <c r="O34" s="80"/>
    </row>
    <row r="35" spans="2:15" ht="12" customHeight="1" x14ac:dyDescent="0.2">
      <c r="B35" s="51" t="s">
        <v>29</v>
      </c>
      <c r="C35" s="63" t="s">
        <v>195</v>
      </c>
      <c r="D35" s="148">
        <v>1.23</v>
      </c>
      <c r="E35" s="148">
        <v>1.23</v>
      </c>
      <c r="F35" s="148">
        <v>1.22</v>
      </c>
      <c r="G35" s="148">
        <v>1.22</v>
      </c>
      <c r="H35" s="148">
        <v>1.21</v>
      </c>
      <c r="I35" s="148">
        <v>1.22</v>
      </c>
      <c r="J35" s="148">
        <v>1.21</v>
      </c>
      <c r="K35" s="149">
        <v>0.83</v>
      </c>
      <c r="L35" s="157">
        <v>5</v>
      </c>
      <c r="M35" s="154">
        <v>2056589</v>
      </c>
      <c r="N35" s="154">
        <v>2509124</v>
      </c>
      <c r="O35" s="158"/>
    </row>
    <row r="36" spans="2:15" ht="12" customHeight="1" x14ac:dyDescent="0.2">
      <c r="B36" s="51" t="s">
        <v>30</v>
      </c>
      <c r="C36" s="63" t="s">
        <v>166</v>
      </c>
      <c r="D36" s="148">
        <v>2.36</v>
      </c>
      <c r="E36" s="148">
        <v>2.36</v>
      </c>
      <c r="F36" s="148">
        <v>2.36</v>
      </c>
      <c r="G36" s="148">
        <v>2.36</v>
      </c>
      <c r="H36" s="148">
        <v>2.3199999999999998</v>
      </c>
      <c r="I36" s="148">
        <v>2.36</v>
      </c>
      <c r="J36" s="148">
        <v>2.3199999999999998</v>
      </c>
      <c r="K36" s="149">
        <v>1.72</v>
      </c>
      <c r="L36" s="157">
        <v>2</v>
      </c>
      <c r="M36" s="154">
        <v>700000</v>
      </c>
      <c r="N36" s="154">
        <v>1652000</v>
      </c>
      <c r="O36" s="158"/>
    </row>
    <row r="37" spans="2:15" ht="12" customHeight="1" x14ac:dyDescent="0.2">
      <c r="B37" s="51" t="s">
        <v>83</v>
      </c>
      <c r="C37" s="48" t="s">
        <v>198</v>
      </c>
      <c r="D37" s="148">
        <v>0.93</v>
      </c>
      <c r="E37" s="148">
        <v>0.93</v>
      </c>
      <c r="F37" s="148">
        <v>0.93</v>
      </c>
      <c r="G37" s="148">
        <v>0.93</v>
      </c>
      <c r="H37" s="148">
        <v>0.91</v>
      </c>
      <c r="I37" s="148">
        <v>0.93</v>
      </c>
      <c r="J37" s="148">
        <v>0.93</v>
      </c>
      <c r="K37" s="149">
        <v>0</v>
      </c>
      <c r="L37" s="157">
        <v>1</v>
      </c>
      <c r="M37" s="154">
        <v>20000</v>
      </c>
      <c r="N37" s="154">
        <v>18600</v>
      </c>
      <c r="O37" s="158"/>
    </row>
    <row r="38" spans="2:15" ht="12" customHeight="1" x14ac:dyDescent="0.2">
      <c r="B38" s="51" t="s">
        <v>236</v>
      </c>
      <c r="C38" s="101"/>
      <c r="D38" s="102"/>
      <c r="E38" s="102"/>
      <c r="F38" s="102"/>
      <c r="G38" s="102"/>
      <c r="H38" s="102"/>
      <c r="I38" s="102"/>
      <c r="J38" s="102"/>
      <c r="K38" s="103"/>
      <c r="L38" s="157">
        <v>8</v>
      </c>
      <c r="M38" s="154">
        <v>2776589</v>
      </c>
      <c r="N38" s="154">
        <v>4179724</v>
      </c>
      <c r="O38" s="158"/>
    </row>
    <row r="39" spans="2:15" ht="12" customHeight="1" x14ac:dyDescent="0.2">
      <c r="B39" s="97" t="s">
        <v>247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9"/>
      <c r="O39" s="159"/>
    </row>
    <row r="40" spans="2:15" ht="12" customHeight="1" x14ac:dyDescent="0.2">
      <c r="B40" s="51" t="s">
        <v>32</v>
      </c>
      <c r="C40" s="51" t="s">
        <v>150</v>
      </c>
      <c r="D40" s="148">
        <v>1.38</v>
      </c>
      <c r="E40" s="148">
        <v>1.38</v>
      </c>
      <c r="F40" s="148">
        <v>1.38</v>
      </c>
      <c r="G40" s="148">
        <v>1.38</v>
      </c>
      <c r="H40" s="148">
        <v>1.36</v>
      </c>
      <c r="I40" s="148">
        <v>1.38</v>
      </c>
      <c r="J40" s="148">
        <v>1.36</v>
      </c>
      <c r="K40" s="149">
        <v>1.47</v>
      </c>
      <c r="L40" s="157">
        <v>1</v>
      </c>
      <c r="M40" s="154">
        <v>25001</v>
      </c>
      <c r="N40" s="154">
        <v>34501</v>
      </c>
      <c r="O40" s="159"/>
    </row>
    <row r="41" spans="2:15" ht="12" customHeight="1" x14ac:dyDescent="0.2">
      <c r="B41" s="51" t="s">
        <v>248</v>
      </c>
      <c r="C41" s="90"/>
      <c r="D41" s="91"/>
      <c r="E41" s="91"/>
      <c r="F41" s="91"/>
      <c r="G41" s="91"/>
      <c r="H41" s="91"/>
      <c r="I41" s="91"/>
      <c r="J41" s="91"/>
      <c r="K41" s="92"/>
      <c r="L41" s="157">
        <v>1</v>
      </c>
      <c r="M41" s="154">
        <v>25001</v>
      </c>
      <c r="N41" s="154">
        <v>34501</v>
      </c>
      <c r="O41" s="159"/>
    </row>
    <row r="42" spans="2:15" ht="12" customHeight="1" x14ac:dyDescent="0.2">
      <c r="B42" s="97" t="s">
        <v>33</v>
      </c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9"/>
    </row>
    <row r="43" spans="2:15" ht="12" customHeight="1" x14ac:dyDescent="0.2">
      <c r="B43" s="51" t="s">
        <v>110</v>
      </c>
      <c r="C43" s="51" t="s">
        <v>144</v>
      </c>
      <c r="D43" s="148">
        <v>14</v>
      </c>
      <c r="E43" s="148">
        <v>14.1</v>
      </c>
      <c r="F43" s="148">
        <v>14</v>
      </c>
      <c r="G43" s="148">
        <v>14.03</v>
      </c>
      <c r="H43" s="148">
        <v>14</v>
      </c>
      <c r="I43" s="148">
        <v>14.1</v>
      </c>
      <c r="J43" s="148">
        <v>14</v>
      </c>
      <c r="K43" s="149">
        <v>0.71</v>
      </c>
      <c r="L43" s="157">
        <v>3</v>
      </c>
      <c r="M43" s="154">
        <v>108333</v>
      </c>
      <c r="N43" s="154">
        <v>1520412</v>
      </c>
      <c r="O43" s="159"/>
    </row>
    <row r="44" spans="2:15" ht="12" customHeight="1" x14ac:dyDescent="0.2">
      <c r="B44" s="34" t="s">
        <v>34</v>
      </c>
      <c r="C44" s="40" t="s">
        <v>143</v>
      </c>
      <c r="D44" s="148">
        <v>2.5499999999999998</v>
      </c>
      <c r="E44" s="148">
        <v>2.5499999999999998</v>
      </c>
      <c r="F44" s="148">
        <v>2.54</v>
      </c>
      <c r="G44" s="148">
        <v>2.5499999999999998</v>
      </c>
      <c r="H44" s="148">
        <v>2.5499999999999998</v>
      </c>
      <c r="I44" s="148">
        <v>2.54</v>
      </c>
      <c r="J44" s="148">
        <v>2.5499999999999998</v>
      </c>
      <c r="K44" s="149">
        <v>-0.39</v>
      </c>
      <c r="L44" s="157">
        <v>6</v>
      </c>
      <c r="M44" s="154">
        <v>28376424</v>
      </c>
      <c r="N44" s="154">
        <v>72359667</v>
      </c>
      <c r="O44" s="159"/>
    </row>
    <row r="45" spans="2:15" ht="12" customHeight="1" x14ac:dyDescent="0.2">
      <c r="B45" s="51" t="s">
        <v>111</v>
      </c>
      <c r="C45" s="51" t="s">
        <v>170</v>
      </c>
      <c r="D45" s="148">
        <v>2.35</v>
      </c>
      <c r="E45" s="148">
        <v>2.36</v>
      </c>
      <c r="F45" s="148">
        <v>2.35</v>
      </c>
      <c r="G45" s="148">
        <v>2.35</v>
      </c>
      <c r="H45" s="148">
        <v>2.35</v>
      </c>
      <c r="I45" s="148">
        <v>2.35</v>
      </c>
      <c r="J45" s="148">
        <v>2.35</v>
      </c>
      <c r="K45" s="149">
        <v>0</v>
      </c>
      <c r="L45" s="157">
        <v>9</v>
      </c>
      <c r="M45" s="154">
        <v>703595</v>
      </c>
      <c r="N45" s="154">
        <v>1653948</v>
      </c>
      <c r="O45" s="159"/>
    </row>
    <row r="46" spans="2:15" ht="12" customHeight="1" x14ac:dyDescent="0.2">
      <c r="B46" s="34" t="s">
        <v>35</v>
      </c>
      <c r="C46" s="40" t="s">
        <v>194</v>
      </c>
      <c r="D46" s="148">
        <v>4.95</v>
      </c>
      <c r="E46" s="148">
        <v>5.0999999999999996</v>
      </c>
      <c r="F46" s="148">
        <v>4.95</v>
      </c>
      <c r="G46" s="148">
        <v>5.0599999999999996</v>
      </c>
      <c r="H46" s="148">
        <v>5.04</v>
      </c>
      <c r="I46" s="148">
        <v>5</v>
      </c>
      <c r="J46" s="148">
        <v>5.03</v>
      </c>
      <c r="K46" s="149">
        <v>-0.6</v>
      </c>
      <c r="L46" s="157">
        <v>30</v>
      </c>
      <c r="M46" s="154">
        <v>17750000</v>
      </c>
      <c r="N46" s="154">
        <v>89776000</v>
      </c>
      <c r="O46" s="159"/>
    </row>
    <row r="47" spans="2:15" ht="12" customHeight="1" x14ac:dyDescent="0.2">
      <c r="B47" s="34" t="s">
        <v>85</v>
      </c>
      <c r="C47" s="40" t="s">
        <v>192</v>
      </c>
      <c r="D47" s="148">
        <v>7.5</v>
      </c>
      <c r="E47" s="148">
        <v>7.5</v>
      </c>
      <c r="F47" s="148">
        <v>7.4</v>
      </c>
      <c r="G47" s="148">
        <v>7.48</v>
      </c>
      <c r="H47" s="148">
        <v>7.49</v>
      </c>
      <c r="I47" s="148">
        <v>7.4</v>
      </c>
      <c r="J47" s="148">
        <v>7.4</v>
      </c>
      <c r="K47" s="149">
        <v>0</v>
      </c>
      <c r="L47" s="157">
        <v>5</v>
      </c>
      <c r="M47" s="154">
        <v>600000</v>
      </c>
      <c r="N47" s="154">
        <v>4490750</v>
      </c>
      <c r="O47" s="159"/>
    </row>
    <row r="48" spans="2:15" ht="12" customHeight="1" x14ac:dyDescent="0.2">
      <c r="B48" s="34" t="s">
        <v>36</v>
      </c>
      <c r="C48" s="90"/>
      <c r="D48" s="91"/>
      <c r="E48" s="91"/>
      <c r="F48" s="91"/>
      <c r="G48" s="91"/>
      <c r="H48" s="91"/>
      <c r="I48" s="91"/>
      <c r="J48" s="91"/>
      <c r="K48" s="92"/>
      <c r="L48" s="157">
        <v>53</v>
      </c>
      <c r="M48" s="154">
        <v>47538352</v>
      </c>
      <c r="N48" s="154">
        <v>169800777</v>
      </c>
      <c r="O48" s="84"/>
    </row>
    <row r="49" spans="2:15" ht="12" customHeight="1" x14ac:dyDescent="0.2">
      <c r="B49" s="97" t="s">
        <v>37</v>
      </c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9"/>
      <c r="O49" s="68"/>
    </row>
    <row r="50" spans="2:15" ht="12" customHeight="1" x14ac:dyDescent="0.2">
      <c r="B50" s="51" t="s">
        <v>237</v>
      </c>
      <c r="C50" s="51" t="s">
        <v>238</v>
      </c>
      <c r="D50" s="148">
        <v>2.25</v>
      </c>
      <c r="E50" s="148">
        <v>2.25</v>
      </c>
      <c r="F50" s="148">
        <v>2.23</v>
      </c>
      <c r="G50" s="148">
        <v>2.2400000000000002</v>
      </c>
      <c r="H50" s="148">
        <v>2.2200000000000002</v>
      </c>
      <c r="I50" s="148">
        <v>2.23</v>
      </c>
      <c r="J50" s="148">
        <v>2.2000000000000002</v>
      </c>
      <c r="K50" s="149">
        <v>1.36</v>
      </c>
      <c r="L50" s="157">
        <v>9</v>
      </c>
      <c r="M50" s="154">
        <v>3236601</v>
      </c>
      <c r="N50" s="154">
        <v>7259617</v>
      </c>
      <c r="O50" s="160"/>
    </row>
    <row r="51" spans="2:15" ht="12" customHeight="1" x14ac:dyDescent="0.2">
      <c r="B51" s="51" t="s">
        <v>40</v>
      </c>
      <c r="C51" s="40" t="s">
        <v>218</v>
      </c>
      <c r="D51" s="148">
        <v>2.4900000000000002</v>
      </c>
      <c r="E51" s="148">
        <v>2.4900000000000002</v>
      </c>
      <c r="F51" s="148">
        <v>2.48</v>
      </c>
      <c r="G51" s="148">
        <v>2.4900000000000002</v>
      </c>
      <c r="H51" s="148">
        <v>2.35</v>
      </c>
      <c r="I51" s="148">
        <v>2.4900000000000002</v>
      </c>
      <c r="J51" s="148">
        <v>2.35</v>
      </c>
      <c r="K51" s="149">
        <v>5.96</v>
      </c>
      <c r="L51" s="157">
        <v>3</v>
      </c>
      <c r="M51" s="154">
        <v>350000</v>
      </c>
      <c r="N51" s="154">
        <v>870000</v>
      </c>
      <c r="O51" s="160"/>
    </row>
    <row r="52" spans="2:15" ht="12" customHeight="1" x14ac:dyDescent="0.2">
      <c r="B52" s="51" t="s">
        <v>113</v>
      </c>
      <c r="C52" s="40" t="s">
        <v>206</v>
      </c>
      <c r="D52" s="148">
        <v>4.2</v>
      </c>
      <c r="E52" s="148">
        <v>4.2</v>
      </c>
      <c r="F52" s="148">
        <v>4.2</v>
      </c>
      <c r="G52" s="148">
        <v>4.2</v>
      </c>
      <c r="H52" s="148">
        <v>4.26</v>
      </c>
      <c r="I52" s="148">
        <v>4.2</v>
      </c>
      <c r="J52" s="148">
        <v>4.25</v>
      </c>
      <c r="K52" s="149">
        <v>-1.18</v>
      </c>
      <c r="L52" s="157">
        <v>1</v>
      </c>
      <c r="M52" s="154">
        <v>100000</v>
      </c>
      <c r="N52" s="154">
        <v>420000</v>
      </c>
      <c r="O52" s="160"/>
    </row>
    <row r="53" spans="2:15" ht="12" customHeight="1" x14ac:dyDescent="0.2">
      <c r="B53" s="34" t="s">
        <v>87</v>
      </c>
      <c r="C53" s="40" t="s">
        <v>152</v>
      </c>
      <c r="D53" s="148">
        <v>1.25</v>
      </c>
      <c r="E53" s="148">
        <v>1.26</v>
      </c>
      <c r="F53" s="148">
        <v>1.25</v>
      </c>
      <c r="G53" s="148">
        <v>1.25</v>
      </c>
      <c r="H53" s="148">
        <v>1.24</v>
      </c>
      <c r="I53" s="148">
        <v>1.26</v>
      </c>
      <c r="J53" s="148">
        <v>1.24</v>
      </c>
      <c r="K53" s="149">
        <v>1.61</v>
      </c>
      <c r="L53" s="157">
        <v>19</v>
      </c>
      <c r="M53" s="154">
        <v>23257452</v>
      </c>
      <c r="N53" s="154">
        <v>29131815</v>
      </c>
      <c r="O53" s="160"/>
    </row>
    <row r="54" spans="2:15" ht="12" customHeight="1" x14ac:dyDescent="0.2">
      <c r="B54" s="34" t="s">
        <v>42</v>
      </c>
      <c r="C54" s="34" t="s">
        <v>234</v>
      </c>
      <c r="D54" s="148">
        <v>0.76</v>
      </c>
      <c r="E54" s="148">
        <v>0.78</v>
      </c>
      <c r="F54" s="148">
        <v>0.76</v>
      </c>
      <c r="G54" s="148">
        <v>0.77</v>
      </c>
      <c r="H54" s="148">
        <v>0.76</v>
      </c>
      <c r="I54" s="148">
        <v>0.77</v>
      </c>
      <c r="J54" s="148">
        <v>0.77</v>
      </c>
      <c r="K54" s="149">
        <v>0</v>
      </c>
      <c r="L54" s="157">
        <v>23</v>
      </c>
      <c r="M54" s="154">
        <v>51000000</v>
      </c>
      <c r="N54" s="154">
        <v>39238000</v>
      </c>
      <c r="O54" s="160"/>
    </row>
    <row r="55" spans="2:15" ht="12" customHeight="1" x14ac:dyDescent="0.2">
      <c r="B55" s="51" t="s">
        <v>43</v>
      </c>
      <c r="C55" s="51" t="s">
        <v>44</v>
      </c>
      <c r="D55" s="148">
        <v>0.72</v>
      </c>
      <c r="E55" s="148">
        <v>0.75</v>
      </c>
      <c r="F55" s="148">
        <v>0.72</v>
      </c>
      <c r="G55" s="148">
        <v>0.74</v>
      </c>
      <c r="H55" s="148">
        <v>0.75</v>
      </c>
      <c r="I55" s="148">
        <v>0.74</v>
      </c>
      <c r="J55" s="148">
        <v>0.76</v>
      </c>
      <c r="K55" s="149">
        <v>-2.63</v>
      </c>
      <c r="L55" s="157">
        <v>49</v>
      </c>
      <c r="M55" s="154">
        <v>143820980</v>
      </c>
      <c r="N55" s="154">
        <v>106489066</v>
      </c>
      <c r="O55" s="160"/>
    </row>
    <row r="56" spans="2:15" ht="12" customHeight="1" x14ac:dyDescent="0.2">
      <c r="B56" s="51" t="s">
        <v>46</v>
      </c>
      <c r="C56" s="40" t="s">
        <v>210</v>
      </c>
      <c r="D56" s="148">
        <v>2.9</v>
      </c>
      <c r="E56" s="148">
        <v>2.9</v>
      </c>
      <c r="F56" s="148">
        <v>2.8</v>
      </c>
      <c r="G56" s="148">
        <v>2.82</v>
      </c>
      <c r="H56" s="148">
        <v>2.83</v>
      </c>
      <c r="I56" s="148">
        <v>2.8</v>
      </c>
      <c r="J56" s="148">
        <v>2.85</v>
      </c>
      <c r="K56" s="149">
        <v>-1.75</v>
      </c>
      <c r="L56" s="157">
        <v>8</v>
      </c>
      <c r="M56" s="154">
        <v>8607100</v>
      </c>
      <c r="N56" s="154">
        <v>24260880</v>
      </c>
      <c r="O56" s="160"/>
    </row>
    <row r="57" spans="2:15" ht="12" customHeight="1" x14ac:dyDescent="0.2">
      <c r="B57" s="34" t="s">
        <v>88</v>
      </c>
      <c r="C57" s="40" t="s">
        <v>232</v>
      </c>
      <c r="D57" s="148">
        <v>2.0099999999999998</v>
      </c>
      <c r="E57" s="148">
        <v>2.02</v>
      </c>
      <c r="F57" s="148">
        <v>1.98</v>
      </c>
      <c r="G57" s="148">
        <v>2</v>
      </c>
      <c r="H57" s="148">
        <v>2.02</v>
      </c>
      <c r="I57" s="148">
        <v>2</v>
      </c>
      <c r="J57" s="148">
        <v>2</v>
      </c>
      <c r="K57" s="149">
        <v>0</v>
      </c>
      <c r="L57" s="157">
        <v>30</v>
      </c>
      <c r="M57" s="154">
        <v>12779688</v>
      </c>
      <c r="N57" s="154">
        <v>25545126</v>
      </c>
      <c r="O57" s="160"/>
    </row>
    <row r="58" spans="2:15" ht="12" customHeight="1" x14ac:dyDescent="0.2">
      <c r="B58" s="51" t="s">
        <v>47</v>
      </c>
      <c r="C58" s="40" t="s">
        <v>173</v>
      </c>
      <c r="D58" s="148">
        <v>2.7</v>
      </c>
      <c r="E58" s="148">
        <v>2.7</v>
      </c>
      <c r="F58" s="148">
        <v>2.7</v>
      </c>
      <c r="G58" s="148">
        <v>2.7</v>
      </c>
      <c r="H58" s="148">
        <v>2.7</v>
      </c>
      <c r="I58" s="148">
        <v>2.7</v>
      </c>
      <c r="J58" s="148">
        <v>2.7</v>
      </c>
      <c r="K58" s="149">
        <v>0</v>
      </c>
      <c r="L58" s="157">
        <v>3</v>
      </c>
      <c r="M58" s="154">
        <v>232155</v>
      </c>
      <c r="N58" s="154">
        <v>626819</v>
      </c>
      <c r="O58" s="160"/>
    </row>
    <row r="59" spans="2:15" ht="12" customHeight="1" x14ac:dyDescent="0.2">
      <c r="B59" s="49" t="s">
        <v>48</v>
      </c>
      <c r="C59" s="49" t="s">
        <v>219</v>
      </c>
      <c r="D59" s="148">
        <v>2.75</v>
      </c>
      <c r="E59" s="148">
        <v>2.76</v>
      </c>
      <c r="F59" s="148">
        <v>2.75</v>
      </c>
      <c r="G59" s="148">
        <v>2.75</v>
      </c>
      <c r="H59" s="148">
        <v>2.75</v>
      </c>
      <c r="I59" s="148">
        <v>2.76</v>
      </c>
      <c r="J59" s="148">
        <v>2.75</v>
      </c>
      <c r="K59" s="149">
        <v>0.36</v>
      </c>
      <c r="L59" s="157">
        <v>3</v>
      </c>
      <c r="M59" s="154">
        <v>1600000</v>
      </c>
      <c r="N59" s="154">
        <v>4406000</v>
      </c>
      <c r="O59" s="160"/>
    </row>
    <row r="60" spans="2:15" ht="12" customHeight="1" x14ac:dyDescent="0.2">
      <c r="B60" s="51" t="s">
        <v>49</v>
      </c>
      <c r="C60" s="40" t="s">
        <v>207</v>
      </c>
      <c r="D60" s="148">
        <v>1.87</v>
      </c>
      <c r="E60" s="148">
        <v>1.87</v>
      </c>
      <c r="F60" s="148">
        <v>1.84</v>
      </c>
      <c r="G60" s="148">
        <v>1.85</v>
      </c>
      <c r="H60" s="148">
        <v>1.89</v>
      </c>
      <c r="I60" s="148">
        <v>1.85</v>
      </c>
      <c r="J60" s="148">
        <v>1.88</v>
      </c>
      <c r="K60" s="149">
        <v>-1.6</v>
      </c>
      <c r="L60" s="157">
        <v>7</v>
      </c>
      <c r="M60" s="154">
        <v>20371534</v>
      </c>
      <c r="N60" s="154">
        <v>37695856</v>
      </c>
      <c r="O60" s="160"/>
    </row>
    <row r="61" spans="2:15" ht="12" customHeight="1" x14ac:dyDescent="0.2">
      <c r="B61" s="51" t="s">
        <v>90</v>
      </c>
      <c r="C61" s="40" t="s">
        <v>182</v>
      </c>
      <c r="D61" s="148">
        <v>6.21</v>
      </c>
      <c r="E61" s="148">
        <v>6.87</v>
      </c>
      <c r="F61" s="148">
        <v>6.21</v>
      </c>
      <c r="G61" s="148">
        <v>6.76</v>
      </c>
      <c r="H61" s="148">
        <v>6.28</v>
      </c>
      <c r="I61" s="148">
        <v>6.87</v>
      </c>
      <c r="J61" s="148">
        <v>6.25</v>
      </c>
      <c r="K61" s="149">
        <v>9.92</v>
      </c>
      <c r="L61" s="157">
        <v>11</v>
      </c>
      <c r="M61" s="154">
        <v>12702438</v>
      </c>
      <c r="N61" s="154">
        <v>85827099</v>
      </c>
      <c r="O61" s="160"/>
    </row>
    <row r="62" spans="2:15" ht="12" customHeight="1" x14ac:dyDescent="0.2">
      <c r="B62" s="34" t="s">
        <v>50</v>
      </c>
      <c r="C62" s="90"/>
      <c r="D62" s="91"/>
      <c r="E62" s="91"/>
      <c r="F62" s="91"/>
      <c r="G62" s="91"/>
      <c r="H62" s="91"/>
      <c r="I62" s="91"/>
      <c r="J62" s="91"/>
      <c r="K62" s="92"/>
      <c r="L62" s="157">
        <v>166</v>
      </c>
      <c r="M62" s="154">
        <v>278057948</v>
      </c>
      <c r="N62" s="154">
        <v>361770278</v>
      </c>
      <c r="O62" s="85"/>
    </row>
    <row r="63" spans="2:15" ht="12" customHeight="1" x14ac:dyDescent="0.2">
      <c r="B63" s="97" t="s">
        <v>51</v>
      </c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9"/>
      <c r="O63" s="161"/>
    </row>
    <row r="64" spans="2:15" ht="12" customHeight="1" x14ac:dyDescent="0.2">
      <c r="B64" s="51" t="s">
        <v>117</v>
      </c>
      <c r="C64" s="40" t="s">
        <v>241</v>
      </c>
      <c r="D64" s="148">
        <v>26</v>
      </c>
      <c r="E64" s="148">
        <v>26.1</v>
      </c>
      <c r="F64" s="148">
        <v>26</v>
      </c>
      <c r="G64" s="148">
        <v>26.01</v>
      </c>
      <c r="H64" s="148">
        <v>27.95</v>
      </c>
      <c r="I64" s="148">
        <v>26.1</v>
      </c>
      <c r="J64" s="148">
        <v>28</v>
      </c>
      <c r="K64" s="149">
        <v>-6.79</v>
      </c>
      <c r="L64" s="157">
        <v>8</v>
      </c>
      <c r="M64" s="154">
        <v>680000</v>
      </c>
      <c r="N64" s="154">
        <v>17685000</v>
      </c>
      <c r="O64" s="161"/>
    </row>
    <row r="65" spans="2:15" ht="12" customHeight="1" x14ac:dyDescent="0.2">
      <c r="B65" s="51" t="s">
        <v>54</v>
      </c>
      <c r="C65" s="40" t="s">
        <v>171</v>
      </c>
      <c r="D65" s="148">
        <v>29.5</v>
      </c>
      <c r="E65" s="148">
        <v>29.5</v>
      </c>
      <c r="F65" s="148">
        <v>29.5</v>
      </c>
      <c r="G65" s="148">
        <v>29.5</v>
      </c>
      <c r="H65" s="148">
        <v>29.48</v>
      </c>
      <c r="I65" s="148">
        <v>29.5</v>
      </c>
      <c r="J65" s="148">
        <v>29.05</v>
      </c>
      <c r="K65" s="149">
        <v>1.55</v>
      </c>
      <c r="L65" s="157">
        <v>3</v>
      </c>
      <c r="M65" s="154">
        <v>360000</v>
      </c>
      <c r="N65" s="154">
        <v>10620000</v>
      </c>
      <c r="O65" s="161"/>
    </row>
    <row r="66" spans="2:15" ht="12" customHeight="1" x14ac:dyDescent="0.2">
      <c r="B66" s="51" t="s">
        <v>55</v>
      </c>
      <c r="C66" s="40" t="s">
        <v>240</v>
      </c>
      <c r="D66" s="148">
        <v>9.09</v>
      </c>
      <c r="E66" s="148">
        <v>9.1999999999999993</v>
      </c>
      <c r="F66" s="148">
        <v>9</v>
      </c>
      <c r="G66" s="148">
        <v>9.0299999999999994</v>
      </c>
      <c r="H66" s="148">
        <v>9.07</v>
      </c>
      <c r="I66" s="148">
        <v>9.02</v>
      </c>
      <c r="J66" s="148">
        <v>9.09</v>
      </c>
      <c r="K66" s="149">
        <v>-0.77</v>
      </c>
      <c r="L66" s="157">
        <v>143</v>
      </c>
      <c r="M66" s="154">
        <v>27967120</v>
      </c>
      <c r="N66" s="154">
        <v>252487474</v>
      </c>
      <c r="O66" s="161"/>
    </row>
    <row r="67" spans="2:15" ht="12" customHeight="1" x14ac:dyDescent="0.2">
      <c r="B67" s="51" t="s">
        <v>56</v>
      </c>
      <c r="C67" s="40" t="s">
        <v>188</v>
      </c>
      <c r="D67" s="148">
        <v>17.5</v>
      </c>
      <c r="E67" s="148">
        <v>17.5</v>
      </c>
      <c r="F67" s="148">
        <v>17</v>
      </c>
      <c r="G67" s="148">
        <v>17.11</v>
      </c>
      <c r="H67" s="148">
        <v>16.739999999999998</v>
      </c>
      <c r="I67" s="148">
        <v>17.34</v>
      </c>
      <c r="J67" s="148">
        <v>16.5</v>
      </c>
      <c r="K67" s="149">
        <v>5.09</v>
      </c>
      <c r="L67" s="157">
        <v>8</v>
      </c>
      <c r="M67" s="154">
        <v>451803</v>
      </c>
      <c r="N67" s="154">
        <v>7729851</v>
      </c>
      <c r="O67" s="161"/>
    </row>
    <row r="68" spans="2:15" ht="12" customHeight="1" x14ac:dyDescent="0.2">
      <c r="B68" s="155" t="s">
        <v>200</v>
      </c>
      <c r="C68" s="155" t="s">
        <v>201</v>
      </c>
      <c r="D68" s="148">
        <v>29</v>
      </c>
      <c r="E68" s="148">
        <v>29</v>
      </c>
      <c r="F68" s="148">
        <v>29</v>
      </c>
      <c r="G68" s="148">
        <v>29</v>
      </c>
      <c r="H68" s="148">
        <v>29</v>
      </c>
      <c r="I68" s="148">
        <v>29</v>
      </c>
      <c r="J68" s="148">
        <v>29</v>
      </c>
      <c r="K68" s="149">
        <v>0</v>
      </c>
      <c r="L68" s="157">
        <v>1</v>
      </c>
      <c r="M68" s="154">
        <v>550000</v>
      </c>
      <c r="N68" s="154">
        <v>15950000</v>
      </c>
      <c r="O68" s="161"/>
    </row>
    <row r="69" spans="2:15" ht="12" customHeight="1" x14ac:dyDescent="0.2">
      <c r="B69" s="51" t="s">
        <v>57</v>
      </c>
      <c r="C69" s="51" t="s">
        <v>199</v>
      </c>
      <c r="D69" s="148">
        <v>4.25</v>
      </c>
      <c r="E69" s="148">
        <v>4.25</v>
      </c>
      <c r="F69" s="148">
        <v>4.25</v>
      </c>
      <c r="G69" s="148">
        <v>4.25</v>
      </c>
      <c r="H69" s="148">
        <v>4.25</v>
      </c>
      <c r="I69" s="148">
        <v>4.25</v>
      </c>
      <c r="J69" s="148">
        <v>4.25</v>
      </c>
      <c r="K69" s="149">
        <v>0</v>
      </c>
      <c r="L69" s="157">
        <v>1</v>
      </c>
      <c r="M69" s="154">
        <v>540000</v>
      </c>
      <c r="N69" s="154">
        <v>2295000</v>
      </c>
      <c r="O69" s="161"/>
    </row>
    <row r="70" spans="2:15" ht="12" customHeight="1" x14ac:dyDescent="0.2">
      <c r="B70" s="51" t="s">
        <v>119</v>
      </c>
      <c r="C70" s="51" t="s">
        <v>179</v>
      </c>
      <c r="D70" s="148">
        <v>27.3</v>
      </c>
      <c r="E70" s="148">
        <v>27.3</v>
      </c>
      <c r="F70" s="148">
        <v>27.3</v>
      </c>
      <c r="G70" s="148">
        <v>27.3</v>
      </c>
      <c r="H70" s="148">
        <v>27.3</v>
      </c>
      <c r="I70" s="148">
        <v>27.3</v>
      </c>
      <c r="J70" s="148">
        <v>27.3</v>
      </c>
      <c r="K70" s="149">
        <v>0</v>
      </c>
      <c r="L70" s="157">
        <v>1</v>
      </c>
      <c r="M70" s="154">
        <v>50000</v>
      </c>
      <c r="N70" s="154">
        <v>1365000</v>
      </c>
      <c r="O70" s="161"/>
    </row>
    <row r="71" spans="2:15" ht="12" customHeight="1" x14ac:dyDescent="0.2">
      <c r="B71" s="34" t="s">
        <v>58</v>
      </c>
      <c r="C71" s="90"/>
      <c r="D71" s="91"/>
      <c r="E71" s="91"/>
      <c r="F71" s="91"/>
      <c r="G71" s="91"/>
      <c r="H71" s="91"/>
      <c r="I71" s="91"/>
      <c r="J71" s="91"/>
      <c r="K71" s="92"/>
      <c r="L71" s="157">
        <v>165</v>
      </c>
      <c r="M71" s="154">
        <v>30598923</v>
      </c>
      <c r="N71" s="154">
        <v>308132325</v>
      </c>
      <c r="O71" s="86"/>
    </row>
    <row r="72" spans="2:15" ht="12" customHeight="1" x14ac:dyDescent="0.2">
      <c r="B72" s="97" t="s">
        <v>120</v>
      </c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9"/>
      <c r="O72" s="86"/>
    </row>
    <row r="73" spans="2:15" ht="12" customHeight="1" x14ac:dyDescent="0.2">
      <c r="B73" s="51" t="s">
        <v>123</v>
      </c>
      <c r="C73" s="40" t="s">
        <v>216</v>
      </c>
      <c r="D73" s="148">
        <v>1.22</v>
      </c>
      <c r="E73" s="148">
        <v>1.22</v>
      </c>
      <c r="F73" s="148">
        <v>1.22</v>
      </c>
      <c r="G73" s="148">
        <v>1.22</v>
      </c>
      <c r="H73" s="148">
        <v>1.22</v>
      </c>
      <c r="I73" s="148">
        <v>1.22</v>
      </c>
      <c r="J73" s="148">
        <v>1.21</v>
      </c>
      <c r="K73" s="149">
        <v>0.83</v>
      </c>
      <c r="L73" s="157">
        <v>7</v>
      </c>
      <c r="M73" s="154">
        <v>4856717</v>
      </c>
      <c r="N73" s="154">
        <v>5925195</v>
      </c>
      <c r="O73" s="162"/>
    </row>
    <row r="74" spans="2:15" ht="12" customHeight="1" x14ac:dyDescent="0.2">
      <c r="B74" s="51" t="s">
        <v>167</v>
      </c>
      <c r="C74" s="40" t="s">
        <v>220</v>
      </c>
      <c r="D74" s="148">
        <v>25</v>
      </c>
      <c r="E74" s="148">
        <v>25</v>
      </c>
      <c r="F74" s="148">
        <v>25</v>
      </c>
      <c r="G74" s="148">
        <v>25</v>
      </c>
      <c r="H74" s="148">
        <v>25</v>
      </c>
      <c r="I74" s="148">
        <v>25</v>
      </c>
      <c r="J74" s="148">
        <v>25</v>
      </c>
      <c r="K74" s="149">
        <v>0</v>
      </c>
      <c r="L74" s="157">
        <v>5</v>
      </c>
      <c r="M74" s="154">
        <v>596170</v>
      </c>
      <c r="N74" s="154">
        <v>14904250</v>
      </c>
      <c r="O74" s="162"/>
    </row>
    <row r="75" spans="2:15" ht="12" customHeight="1" x14ac:dyDescent="0.2">
      <c r="B75" s="51" t="s">
        <v>121</v>
      </c>
      <c r="C75" s="40" t="s">
        <v>221</v>
      </c>
      <c r="D75" s="148">
        <v>3.95</v>
      </c>
      <c r="E75" s="148">
        <v>4</v>
      </c>
      <c r="F75" s="148">
        <v>3.95</v>
      </c>
      <c r="G75" s="148">
        <v>3.99</v>
      </c>
      <c r="H75" s="148">
        <v>3.91</v>
      </c>
      <c r="I75" s="148">
        <v>3.95</v>
      </c>
      <c r="J75" s="148">
        <v>3.95</v>
      </c>
      <c r="K75" s="149">
        <v>0</v>
      </c>
      <c r="L75" s="157">
        <v>14</v>
      </c>
      <c r="M75" s="154">
        <v>1156295</v>
      </c>
      <c r="N75" s="154">
        <v>4611180</v>
      </c>
      <c r="O75" s="162"/>
    </row>
    <row r="76" spans="2:15" ht="12" customHeight="1" x14ac:dyDescent="0.2">
      <c r="B76" s="34" t="s">
        <v>127</v>
      </c>
      <c r="C76" s="40" t="s">
        <v>222</v>
      </c>
      <c r="D76" s="148">
        <v>7.78</v>
      </c>
      <c r="E76" s="148">
        <v>7.87</v>
      </c>
      <c r="F76" s="148">
        <v>7.76</v>
      </c>
      <c r="G76" s="148">
        <v>7.82</v>
      </c>
      <c r="H76" s="148">
        <v>7.73</v>
      </c>
      <c r="I76" s="148">
        <v>7.8</v>
      </c>
      <c r="J76" s="148">
        <v>7.68</v>
      </c>
      <c r="K76" s="149">
        <v>1.56</v>
      </c>
      <c r="L76" s="157">
        <v>11</v>
      </c>
      <c r="M76" s="154">
        <v>39950000</v>
      </c>
      <c r="N76" s="154">
        <v>312313500</v>
      </c>
      <c r="O76" s="162"/>
    </row>
    <row r="77" spans="2:15" ht="12" customHeight="1" x14ac:dyDescent="0.2">
      <c r="B77" s="51" t="s">
        <v>122</v>
      </c>
      <c r="C77" s="51" t="s">
        <v>223</v>
      </c>
      <c r="D77" s="148">
        <v>8.25</v>
      </c>
      <c r="E77" s="148">
        <v>8.25</v>
      </c>
      <c r="F77" s="148">
        <v>8.25</v>
      </c>
      <c r="G77" s="148">
        <v>8.25</v>
      </c>
      <c r="H77" s="148">
        <v>8.25</v>
      </c>
      <c r="I77" s="148">
        <v>8.25</v>
      </c>
      <c r="J77" s="148">
        <v>8.25</v>
      </c>
      <c r="K77" s="149">
        <v>0</v>
      </c>
      <c r="L77" s="157">
        <v>2</v>
      </c>
      <c r="M77" s="154">
        <v>50000</v>
      </c>
      <c r="N77" s="154">
        <v>412500</v>
      </c>
      <c r="O77" s="162"/>
    </row>
    <row r="78" spans="2:15" ht="12" customHeight="1" x14ac:dyDescent="0.2">
      <c r="B78" s="34" t="s">
        <v>136</v>
      </c>
      <c r="C78" s="90"/>
      <c r="D78" s="91"/>
      <c r="E78" s="91"/>
      <c r="F78" s="91"/>
      <c r="G78" s="91"/>
      <c r="H78" s="91"/>
      <c r="I78" s="91"/>
      <c r="J78" s="91"/>
      <c r="K78" s="92"/>
      <c r="L78" s="157">
        <v>39</v>
      </c>
      <c r="M78" s="154">
        <v>46609182</v>
      </c>
      <c r="N78" s="154">
        <v>338166625</v>
      </c>
      <c r="O78" s="87"/>
    </row>
    <row r="79" spans="2:15" ht="13.5" customHeight="1" x14ac:dyDescent="0.2">
      <c r="B79" s="44" t="s">
        <v>59</v>
      </c>
      <c r="C79" s="97"/>
      <c r="D79" s="98"/>
      <c r="E79" s="98"/>
      <c r="F79" s="98"/>
      <c r="G79" s="98"/>
      <c r="H79" s="98"/>
      <c r="I79" s="98"/>
      <c r="J79" s="98"/>
      <c r="K79" s="99"/>
      <c r="L79" s="47">
        <f>L33+L38+L41+L48+L62+L71+L78</f>
        <v>627</v>
      </c>
      <c r="M79" s="62">
        <f>M33+M38+M41+M48+M62+M71+M78</f>
        <v>1089053635</v>
      </c>
      <c r="N79" s="62">
        <f>N33+N38+N41+N48+N62+N71+N78</f>
        <v>1958961122</v>
      </c>
      <c r="O79" s="87"/>
    </row>
    <row r="80" spans="2:15" ht="13.5" customHeight="1" x14ac:dyDescent="0.2">
      <c r="B80" s="33" t="s">
        <v>256</v>
      </c>
      <c r="C80" s="33"/>
      <c r="D80" s="33"/>
      <c r="E80" s="33"/>
      <c r="L80" s="163"/>
      <c r="M80" s="164"/>
      <c r="N80" s="164"/>
      <c r="O80" s="87"/>
    </row>
    <row r="81" spans="2:14" ht="13.5" customHeight="1" x14ac:dyDescent="0.2">
      <c r="B81" s="33"/>
      <c r="C81" s="33"/>
      <c r="D81" s="33"/>
      <c r="E81" s="33"/>
      <c r="L81" s="54"/>
      <c r="M81" s="55"/>
      <c r="N81" s="55"/>
    </row>
    <row r="82" spans="2:14" ht="17.25" customHeight="1" x14ac:dyDescent="0.2">
      <c r="B82" s="107" t="s">
        <v>60</v>
      </c>
      <c r="C82" s="107"/>
      <c r="D82" s="107"/>
      <c r="E82" s="107"/>
      <c r="F82" s="32"/>
      <c r="G82" s="32"/>
      <c r="H82" s="32"/>
      <c r="I82" s="109" t="s">
        <v>61</v>
      </c>
      <c r="J82" s="109"/>
      <c r="K82" s="109"/>
      <c r="L82" s="109"/>
      <c r="M82" s="109"/>
      <c r="N82" s="109"/>
    </row>
    <row r="83" spans="2:14" ht="27.75" customHeight="1" x14ac:dyDescent="0.2">
      <c r="B83" s="31" t="s">
        <v>62</v>
      </c>
      <c r="C83" s="31" t="s">
        <v>18</v>
      </c>
      <c r="D83" s="31" t="s">
        <v>63</v>
      </c>
      <c r="E83" s="31" t="s">
        <v>5</v>
      </c>
      <c r="F83" s="32"/>
      <c r="G83" s="32"/>
      <c r="H83" s="32"/>
      <c r="I83" s="104" t="s">
        <v>62</v>
      </c>
      <c r="J83" s="105"/>
      <c r="K83" s="106"/>
      <c r="L83" s="31" t="s">
        <v>18</v>
      </c>
      <c r="M83" s="31" t="s">
        <v>63</v>
      </c>
      <c r="N83" s="31" t="s">
        <v>5</v>
      </c>
    </row>
    <row r="84" spans="2:14" ht="15" customHeight="1" x14ac:dyDescent="0.2">
      <c r="B84" s="150" t="s">
        <v>249</v>
      </c>
      <c r="C84" s="148">
        <v>6.87</v>
      </c>
      <c r="D84" s="151">
        <v>9.92</v>
      </c>
      <c r="E84" s="156">
        <v>12702438</v>
      </c>
      <c r="F84" s="32"/>
      <c r="G84" s="32"/>
      <c r="H84" s="32"/>
      <c r="I84" s="93" t="s">
        <v>117</v>
      </c>
      <c r="J84" s="94"/>
      <c r="K84" s="95"/>
      <c r="L84" s="148">
        <v>26.1</v>
      </c>
      <c r="M84" s="165">
        <v>-6.79</v>
      </c>
      <c r="N84" s="156">
        <v>680000</v>
      </c>
    </row>
    <row r="85" spans="2:14" ht="15" customHeight="1" x14ac:dyDescent="0.2">
      <c r="B85" s="150" t="s">
        <v>40</v>
      </c>
      <c r="C85" s="148">
        <v>2.4900000000000002</v>
      </c>
      <c r="D85" s="151">
        <v>5.96</v>
      </c>
      <c r="E85" s="156">
        <v>350000</v>
      </c>
      <c r="F85" s="32"/>
      <c r="G85" s="32"/>
      <c r="H85" s="32"/>
      <c r="I85" s="93" t="s">
        <v>97</v>
      </c>
      <c r="J85" s="94"/>
      <c r="K85" s="95"/>
      <c r="L85" s="148">
        <v>1.0900000000000001</v>
      </c>
      <c r="M85" s="165">
        <v>-2.68</v>
      </c>
      <c r="N85" s="156">
        <v>2550000</v>
      </c>
    </row>
    <row r="86" spans="2:14" ht="15" customHeight="1" x14ac:dyDescent="0.2">
      <c r="B86" s="150" t="s">
        <v>250</v>
      </c>
      <c r="C86" s="148">
        <v>2.5299999999999998</v>
      </c>
      <c r="D86" s="151">
        <v>5.42</v>
      </c>
      <c r="E86" s="156">
        <v>7787463</v>
      </c>
      <c r="F86" s="32"/>
      <c r="G86" s="32"/>
      <c r="H86" s="32"/>
      <c r="I86" s="93" t="s">
        <v>43</v>
      </c>
      <c r="J86" s="94"/>
      <c r="K86" s="95"/>
      <c r="L86" s="148">
        <v>0.74</v>
      </c>
      <c r="M86" s="165">
        <v>-2.63</v>
      </c>
      <c r="N86" s="156">
        <v>143820980</v>
      </c>
    </row>
    <row r="87" spans="2:14" ht="15" customHeight="1" x14ac:dyDescent="0.2">
      <c r="B87" s="150" t="s">
        <v>56</v>
      </c>
      <c r="C87" s="148">
        <v>17.34</v>
      </c>
      <c r="D87" s="151">
        <v>5.09</v>
      </c>
      <c r="E87" s="156">
        <v>451803</v>
      </c>
      <c r="F87" s="32"/>
      <c r="G87" s="32"/>
      <c r="H87" s="32"/>
      <c r="I87" s="93" t="s">
        <v>164</v>
      </c>
      <c r="J87" s="94"/>
      <c r="K87" s="95"/>
      <c r="L87" s="148">
        <v>3.5</v>
      </c>
      <c r="M87" s="165">
        <v>-2.5099999999999998</v>
      </c>
      <c r="N87" s="156">
        <v>333000</v>
      </c>
    </row>
    <row r="88" spans="2:14" ht="15" customHeight="1" x14ac:dyDescent="0.2">
      <c r="B88" s="150" t="s">
        <v>183</v>
      </c>
      <c r="C88" s="148">
        <v>0.93</v>
      </c>
      <c r="D88" s="151">
        <v>4.49</v>
      </c>
      <c r="E88" s="156">
        <v>35728062</v>
      </c>
      <c r="F88" s="32"/>
      <c r="G88" s="32"/>
      <c r="H88" s="32"/>
      <c r="I88" s="93" t="s">
        <v>46</v>
      </c>
      <c r="J88" s="94"/>
      <c r="K88" s="95"/>
      <c r="L88" s="148">
        <v>2.8</v>
      </c>
      <c r="M88" s="165">
        <v>-1.75</v>
      </c>
      <c r="N88" s="156">
        <v>8607100</v>
      </c>
    </row>
    <row r="89" spans="2:14" ht="15" customHeight="1" x14ac:dyDescent="0.2">
      <c r="B89" s="108" t="s">
        <v>5</v>
      </c>
      <c r="C89" s="108"/>
      <c r="D89" s="108"/>
      <c r="E89" s="108"/>
      <c r="F89" s="32"/>
      <c r="G89" s="32"/>
      <c r="H89" s="32"/>
      <c r="I89" s="107" t="s">
        <v>64</v>
      </c>
      <c r="J89" s="107"/>
      <c r="K89" s="107"/>
      <c r="L89" s="107"/>
      <c r="M89" s="107"/>
      <c r="N89" s="107"/>
    </row>
    <row r="90" spans="2:14" ht="27" customHeight="1" x14ac:dyDescent="0.2">
      <c r="B90" s="30" t="s">
        <v>62</v>
      </c>
      <c r="C90" s="31" t="s">
        <v>18</v>
      </c>
      <c r="D90" s="31" t="s">
        <v>65</v>
      </c>
      <c r="E90" s="31" t="s">
        <v>5</v>
      </c>
      <c r="F90" s="32"/>
      <c r="G90" s="32"/>
      <c r="H90" s="32"/>
      <c r="I90" s="104" t="s">
        <v>62</v>
      </c>
      <c r="J90" s="105"/>
      <c r="K90" s="106"/>
      <c r="L90" s="31" t="s">
        <v>18</v>
      </c>
      <c r="M90" s="31" t="s">
        <v>63</v>
      </c>
      <c r="N90" s="31" t="s">
        <v>22</v>
      </c>
    </row>
    <row r="91" spans="2:14" ht="15" customHeight="1" x14ac:dyDescent="0.2">
      <c r="B91" s="150" t="s">
        <v>251</v>
      </c>
      <c r="C91" s="148">
        <v>1.1399999999999999</v>
      </c>
      <c r="D91" s="157">
        <v>3.64</v>
      </c>
      <c r="E91" s="156">
        <v>200000000</v>
      </c>
      <c r="F91" s="32"/>
      <c r="G91" s="32"/>
      <c r="H91" s="32"/>
      <c r="I91" s="93" t="s">
        <v>127</v>
      </c>
      <c r="J91" s="94"/>
      <c r="K91" s="95"/>
      <c r="L91" s="148">
        <v>7.8</v>
      </c>
      <c r="M91" s="157">
        <v>1.56</v>
      </c>
      <c r="N91" s="156">
        <v>312313500</v>
      </c>
    </row>
    <row r="92" spans="2:14" ht="15" customHeight="1" x14ac:dyDescent="0.2">
      <c r="B92" s="150" t="s">
        <v>252</v>
      </c>
      <c r="C92" s="148">
        <v>0.95</v>
      </c>
      <c r="D92" s="157">
        <v>-1.04</v>
      </c>
      <c r="E92" s="156">
        <v>185950000</v>
      </c>
      <c r="F92" s="32"/>
      <c r="G92" s="32"/>
      <c r="H92" s="32"/>
      <c r="I92" s="93" t="s">
        <v>55</v>
      </c>
      <c r="J92" s="94"/>
      <c r="K92" s="95"/>
      <c r="L92" s="148">
        <v>9.02</v>
      </c>
      <c r="M92" s="157">
        <v>-0.77</v>
      </c>
      <c r="N92" s="156">
        <v>252487474</v>
      </c>
    </row>
    <row r="93" spans="2:14" ht="15" customHeight="1" x14ac:dyDescent="0.2">
      <c r="B93" s="150" t="s">
        <v>43</v>
      </c>
      <c r="C93" s="148">
        <v>0.74</v>
      </c>
      <c r="D93" s="157">
        <v>-2.63</v>
      </c>
      <c r="E93" s="156">
        <v>143820980</v>
      </c>
      <c r="F93" s="32"/>
      <c r="G93" s="32"/>
      <c r="H93" s="32"/>
      <c r="I93" s="93" t="s">
        <v>169</v>
      </c>
      <c r="J93" s="94"/>
      <c r="K93" s="95"/>
      <c r="L93" s="148">
        <v>1.1399999999999999</v>
      </c>
      <c r="M93" s="157">
        <v>3.64</v>
      </c>
      <c r="N93" s="156">
        <v>228000000</v>
      </c>
    </row>
    <row r="94" spans="2:14" ht="15" customHeight="1" x14ac:dyDescent="0.2">
      <c r="B94" s="150" t="s">
        <v>254</v>
      </c>
      <c r="C94" s="148">
        <v>1.81</v>
      </c>
      <c r="D94" s="157">
        <v>1.69</v>
      </c>
      <c r="E94" s="156">
        <v>70496459</v>
      </c>
      <c r="F94" s="32"/>
      <c r="G94" s="32"/>
      <c r="H94" s="32"/>
      <c r="I94" s="93" t="s">
        <v>252</v>
      </c>
      <c r="J94" s="94"/>
      <c r="K94" s="95"/>
      <c r="L94" s="148">
        <v>0.95</v>
      </c>
      <c r="M94" s="157">
        <v>-1.04</v>
      </c>
      <c r="N94" s="156">
        <v>176670000</v>
      </c>
    </row>
    <row r="95" spans="2:14" ht="15" customHeight="1" x14ac:dyDescent="0.2">
      <c r="B95" s="150" t="s">
        <v>82</v>
      </c>
      <c r="C95" s="148">
        <v>0.9</v>
      </c>
      <c r="D95" s="157">
        <v>1.1200000000000001</v>
      </c>
      <c r="E95" s="156">
        <v>64461119</v>
      </c>
      <c r="F95" s="32"/>
      <c r="G95" s="32"/>
      <c r="H95" s="32"/>
      <c r="I95" s="93" t="s">
        <v>253</v>
      </c>
      <c r="J95" s="94"/>
      <c r="K95" s="95"/>
      <c r="L95" s="148">
        <v>1.81</v>
      </c>
      <c r="M95" s="157">
        <v>1.69</v>
      </c>
      <c r="N95" s="156">
        <v>127651039</v>
      </c>
    </row>
    <row r="96" spans="2:14" ht="13.5" customHeight="1" x14ac:dyDescent="0.2"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</row>
    <row r="97" spans="9:10" ht="13.5" customHeight="1" x14ac:dyDescent="0.2">
      <c r="I97" s="167"/>
    </row>
    <row r="98" spans="9:10" ht="13.5" customHeight="1" x14ac:dyDescent="0.2">
      <c r="I98" s="167"/>
      <c r="J98" s="70"/>
    </row>
    <row r="99" spans="9:10" ht="10.5" customHeight="1" x14ac:dyDescent="0.2">
      <c r="I99" s="167"/>
      <c r="J99" s="70"/>
    </row>
    <row r="100" spans="9:10" ht="13.5" customHeight="1" x14ac:dyDescent="0.2">
      <c r="I100" s="168"/>
      <c r="J100" s="70"/>
    </row>
    <row r="101" spans="9:10" ht="12.75" customHeight="1" x14ac:dyDescent="0.2">
      <c r="I101" s="168"/>
      <c r="J101" s="70"/>
    </row>
    <row r="102" spans="9:10" ht="13.5" customHeight="1" x14ac:dyDescent="0.2">
      <c r="I102" s="168"/>
      <c r="J102" s="70"/>
    </row>
    <row r="103" spans="9:10" ht="13.5" customHeight="1" x14ac:dyDescent="0.2">
      <c r="I103" s="168"/>
    </row>
    <row r="104" spans="9:10" ht="13.5" customHeight="1" x14ac:dyDescent="0.2">
      <c r="I104" s="168"/>
    </row>
    <row r="105" spans="9:10" ht="12" customHeight="1" x14ac:dyDescent="0.2"/>
    <row r="106" spans="9:10" ht="15.75" customHeight="1" x14ac:dyDescent="0.2"/>
    <row r="107" spans="9:10" ht="15.75" customHeight="1" x14ac:dyDescent="0.2"/>
    <row r="108" spans="9:10" ht="12.75" customHeight="1" x14ac:dyDescent="0.2"/>
    <row r="109" spans="9:10" ht="15" customHeight="1" x14ac:dyDescent="0.2"/>
    <row r="110" spans="9:10" ht="15" customHeight="1" x14ac:dyDescent="0.2"/>
    <row r="111" spans="9:10" ht="12.75" customHeight="1" x14ac:dyDescent="0.2"/>
    <row r="112" spans="9:10" ht="15" customHeight="1" x14ac:dyDescent="0.2"/>
    <row r="113" ht="15" customHeight="1" x14ac:dyDescent="0.2"/>
    <row r="114" ht="15" customHeight="1" x14ac:dyDescent="0.2"/>
    <row r="115" ht="15.75" customHeight="1" x14ac:dyDescent="0.2"/>
    <row r="116" ht="13.5" customHeight="1" x14ac:dyDescent="0.2"/>
    <row r="117" ht="15.75" customHeight="1" x14ac:dyDescent="0.2"/>
    <row r="118" ht="18" customHeight="1" x14ac:dyDescent="0.2"/>
    <row r="119" ht="19.5" customHeight="1" x14ac:dyDescent="0.2"/>
  </sheetData>
  <mergeCells count="35">
    <mergeCell ref="I94:K94"/>
    <mergeCell ref="I95:K95"/>
    <mergeCell ref="B49:N49"/>
    <mergeCell ref="C48:K48"/>
    <mergeCell ref="I90:K90"/>
    <mergeCell ref="I93:K93"/>
    <mergeCell ref="I89:N89"/>
    <mergeCell ref="B82:E82"/>
    <mergeCell ref="B89:E89"/>
    <mergeCell ref="I82:N82"/>
    <mergeCell ref="I83:K83"/>
    <mergeCell ref="C62:K62"/>
    <mergeCell ref="C79:K79"/>
    <mergeCell ref="B63:N63"/>
    <mergeCell ref="B72:N72"/>
    <mergeCell ref="C71:K71"/>
    <mergeCell ref="C4:D4"/>
    <mergeCell ref="C6:D6"/>
    <mergeCell ref="C7:D7"/>
    <mergeCell ref="B42:N42"/>
    <mergeCell ref="B17:N17"/>
    <mergeCell ref="C33:K33"/>
    <mergeCell ref="B34:N34"/>
    <mergeCell ref="C38:K38"/>
    <mergeCell ref="C5:D5"/>
    <mergeCell ref="B39:N39"/>
    <mergeCell ref="C41:K41"/>
    <mergeCell ref="C78:K78"/>
    <mergeCell ref="I92:K92"/>
    <mergeCell ref="I91:K91"/>
    <mergeCell ref="I84:K84"/>
    <mergeCell ref="I85:K85"/>
    <mergeCell ref="I86:K86"/>
    <mergeCell ref="I87:K87"/>
    <mergeCell ref="I88:K88"/>
  </mergeCells>
  <pageMargins left="0" right="0" top="0" bottom="0" header="0" footer="0"/>
  <pageSetup scale="80" orientation="landscape" verticalDpi="15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9"/>
  <sheetViews>
    <sheetView topLeftCell="A4" workbookViewId="0">
      <selection activeCell="B30" sqref="B30:F30"/>
    </sheetView>
  </sheetViews>
  <sheetFormatPr defaultColWidth="9.125" defaultRowHeight="14.25" x14ac:dyDescent="0.2"/>
  <cols>
    <col min="1" max="1" width="3" customWidth="1"/>
    <col min="2" max="2" width="30.875" customWidth="1"/>
    <col min="3" max="3" width="9.25" customWidth="1"/>
    <col min="4" max="4" width="9.25" bestFit="1" customWidth="1"/>
    <col min="5" max="5" width="14.375" customWidth="1"/>
    <col min="6" max="6" width="16.25" customWidth="1"/>
  </cols>
  <sheetData>
    <row r="1" spans="2:6" ht="5.25" customHeight="1" x14ac:dyDescent="0.2"/>
    <row r="2" spans="2:6" ht="18" customHeight="1" x14ac:dyDescent="0.25">
      <c r="B2" s="114" t="s">
        <v>66</v>
      </c>
      <c r="C2" s="114"/>
      <c r="D2" s="114"/>
      <c r="E2" s="114"/>
      <c r="F2" s="29"/>
    </row>
    <row r="3" spans="2:6" ht="18" customHeight="1" x14ac:dyDescent="0.25">
      <c r="B3" s="114" t="s">
        <v>243</v>
      </c>
      <c r="C3" s="114"/>
      <c r="D3" s="114"/>
      <c r="E3" s="114"/>
      <c r="F3" s="114"/>
    </row>
    <row r="4" spans="2:6" ht="18" customHeight="1" x14ac:dyDescent="0.25">
      <c r="B4" s="52"/>
      <c r="C4" s="52"/>
      <c r="D4" s="52"/>
      <c r="E4" s="52"/>
      <c r="F4" s="52"/>
    </row>
    <row r="5" spans="2:6" ht="18" customHeight="1" x14ac:dyDescent="0.25">
      <c r="B5" s="52"/>
      <c r="C5" s="52"/>
      <c r="D5" s="52"/>
      <c r="E5" s="52"/>
      <c r="F5" s="52"/>
    </row>
    <row r="6" spans="2:6" ht="18" customHeight="1" x14ac:dyDescent="0.25">
      <c r="B6" s="52"/>
      <c r="C6" s="52"/>
      <c r="D6" s="52"/>
      <c r="E6" s="52"/>
      <c r="F6" s="52"/>
    </row>
    <row r="7" spans="2:6" ht="20.100000000000001" customHeight="1" x14ac:dyDescent="0.25">
      <c r="C7" s="28" t="s">
        <v>229</v>
      </c>
    </row>
    <row r="8" spans="2:6" ht="34.5" customHeight="1" x14ac:dyDescent="0.2">
      <c r="B8" s="27" t="s">
        <v>11</v>
      </c>
      <c r="C8" s="26" t="s">
        <v>12</v>
      </c>
      <c r="D8" s="25" t="s">
        <v>21</v>
      </c>
      <c r="E8" s="26" t="s">
        <v>67</v>
      </c>
      <c r="F8" s="26" t="s">
        <v>68</v>
      </c>
    </row>
    <row r="9" spans="2:6" ht="17.100000000000001" customHeight="1" x14ac:dyDescent="0.2">
      <c r="B9" s="112" t="s">
        <v>69</v>
      </c>
      <c r="C9" s="112"/>
      <c r="D9" s="112"/>
      <c r="E9" s="112"/>
      <c r="F9" s="112"/>
    </row>
    <row r="10" spans="2:6" ht="17.100000000000001" customHeight="1" x14ac:dyDescent="0.2">
      <c r="B10" s="24" t="s">
        <v>129</v>
      </c>
      <c r="C10" s="69" t="s">
        <v>134</v>
      </c>
      <c r="D10" s="22">
        <v>15</v>
      </c>
      <c r="E10" s="22">
        <v>32450192</v>
      </c>
      <c r="F10" s="22">
        <v>58499349.439999998</v>
      </c>
    </row>
    <row r="11" spans="2:6" ht="17.100000000000001" customHeight="1" x14ac:dyDescent="0.2">
      <c r="B11" s="24" t="s">
        <v>24</v>
      </c>
      <c r="C11" s="69" t="s">
        <v>174</v>
      </c>
      <c r="D11" s="22">
        <v>14</v>
      </c>
      <c r="E11" s="22">
        <v>7587463</v>
      </c>
      <c r="F11" s="22">
        <v>19570654.539999999</v>
      </c>
    </row>
    <row r="12" spans="2:6" ht="17.100000000000001" customHeight="1" x14ac:dyDescent="0.2">
      <c r="B12" s="24" t="s">
        <v>26</v>
      </c>
      <c r="C12" s="69" t="s">
        <v>225</v>
      </c>
      <c r="D12" s="22">
        <v>1</v>
      </c>
      <c r="E12" s="22">
        <v>10000000</v>
      </c>
      <c r="F12" s="22">
        <v>8700000</v>
      </c>
    </row>
    <row r="13" spans="2:6" ht="17.100000000000001" customHeight="1" x14ac:dyDescent="0.2">
      <c r="B13" s="24" t="s">
        <v>82</v>
      </c>
      <c r="C13" s="69" t="s">
        <v>217</v>
      </c>
      <c r="D13" s="22">
        <v>5</v>
      </c>
      <c r="E13" s="22">
        <v>20461119</v>
      </c>
      <c r="F13" s="22">
        <v>18415007.100000001</v>
      </c>
    </row>
    <row r="14" spans="2:6" ht="17.100000000000001" customHeight="1" x14ac:dyDescent="0.2">
      <c r="B14" s="110" t="s">
        <v>28</v>
      </c>
      <c r="C14" s="111"/>
      <c r="D14" s="22">
        <f>SUM(D10:D13)</f>
        <v>35</v>
      </c>
      <c r="E14" s="22">
        <f>SUM(E10:E13)</f>
        <v>70498774</v>
      </c>
      <c r="F14" s="22">
        <f>SUM(F10:F13)</f>
        <v>105185011.07999998</v>
      </c>
    </row>
    <row r="15" spans="2:6" ht="17.100000000000001" customHeight="1" x14ac:dyDescent="0.2">
      <c r="B15" s="112" t="s">
        <v>33</v>
      </c>
      <c r="C15" s="112"/>
      <c r="D15" s="112"/>
      <c r="E15" s="112"/>
      <c r="F15" s="112"/>
    </row>
    <row r="16" spans="2:6" ht="17.100000000000001" customHeight="1" x14ac:dyDescent="0.2">
      <c r="B16" s="81" t="s">
        <v>34</v>
      </c>
      <c r="C16" s="81" t="s">
        <v>143</v>
      </c>
      <c r="D16" s="22">
        <v>3</v>
      </c>
      <c r="E16" s="22">
        <v>25021424</v>
      </c>
      <c r="F16" s="22">
        <v>63804416.960000001</v>
      </c>
    </row>
    <row r="17" spans="2:6" ht="17.100000000000001" customHeight="1" x14ac:dyDescent="0.2">
      <c r="B17" s="113" t="s">
        <v>36</v>
      </c>
      <c r="C17" s="113"/>
      <c r="D17" s="22">
        <f>SUM(D16)</f>
        <v>3</v>
      </c>
      <c r="E17" s="22">
        <f>SUM(E16)</f>
        <v>25021424</v>
      </c>
      <c r="F17" s="22">
        <f>SUM(F16)</f>
        <v>63804416.960000001</v>
      </c>
    </row>
    <row r="18" spans="2:6" ht="17.100000000000001" customHeight="1" x14ac:dyDescent="0.2">
      <c r="B18" s="112" t="s">
        <v>37</v>
      </c>
      <c r="C18" s="112"/>
      <c r="D18" s="112"/>
      <c r="E18" s="112"/>
      <c r="F18" s="112"/>
    </row>
    <row r="19" spans="2:6" ht="17.100000000000001" customHeight="1" x14ac:dyDescent="0.2">
      <c r="B19" s="24" t="s">
        <v>48</v>
      </c>
      <c r="C19" s="24" t="s">
        <v>219</v>
      </c>
      <c r="D19" s="22">
        <v>1</v>
      </c>
      <c r="E19" s="22">
        <v>1000000</v>
      </c>
      <c r="F19" s="22">
        <v>2750000</v>
      </c>
    </row>
    <row r="20" spans="2:6" ht="17.100000000000001" customHeight="1" x14ac:dyDescent="0.2">
      <c r="B20" s="24" t="s">
        <v>87</v>
      </c>
      <c r="C20" s="24" t="s">
        <v>152</v>
      </c>
      <c r="D20" s="22">
        <v>2</v>
      </c>
      <c r="E20" s="22">
        <v>2000000</v>
      </c>
      <c r="F20" s="22">
        <v>2500000</v>
      </c>
    </row>
    <row r="21" spans="2:6" ht="17.100000000000001" customHeight="1" x14ac:dyDescent="0.2">
      <c r="B21" s="113" t="s">
        <v>50</v>
      </c>
      <c r="C21" s="113"/>
      <c r="D21" s="22">
        <f>SUM(D19:D20)</f>
        <v>3</v>
      </c>
      <c r="E21" s="22">
        <f>SUM(E19:E20)</f>
        <v>3000000</v>
      </c>
      <c r="F21" s="22">
        <f>SUM(F19:F20)</f>
        <v>5250000</v>
      </c>
    </row>
    <row r="22" spans="2:6" ht="17.100000000000001" customHeight="1" x14ac:dyDescent="0.2">
      <c r="B22" s="113" t="s">
        <v>59</v>
      </c>
      <c r="C22" s="113"/>
      <c r="D22" s="22">
        <f>D14+D17+D21</f>
        <v>41</v>
      </c>
      <c r="E22" s="22">
        <f>E14+E17+E21</f>
        <v>98520198</v>
      </c>
      <c r="F22" s="22">
        <f>F14+F17+F21</f>
        <v>174239428.03999999</v>
      </c>
    </row>
    <row r="23" spans="2:6" ht="17.100000000000001" customHeight="1" x14ac:dyDescent="0.2">
      <c r="B23" s="32"/>
      <c r="C23" s="32"/>
      <c r="D23" s="32"/>
      <c r="E23" s="32"/>
      <c r="F23" s="32"/>
    </row>
    <row r="24" spans="2:6" ht="17.100000000000001" customHeight="1" x14ac:dyDescent="0.2">
      <c r="B24" s="32"/>
      <c r="C24" s="72" t="s">
        <v>228</v>
      </c>
      <c r="D24" s="32"/>
      <c r="E24" s="32"/>
      <c r="F24" s="32"/>
    </row>
    <row r="25" spans="2:6" ht="31.5" customHeight="1" x14ac:dyDescent="0.2">
      <c r="B25" s="27" t="s">
        <v>11</v>
      </c>
      <c r="C25" s="26" t="s">
        <v>12</v>
      </c>
      <c r="D25" s="25" t="s">
        <v>21</v>
      </c>
      <c r="E25" s="26" t="s">
        <v>67</v>
      </c>
      <c r="F25" s="26" t="s">
        <v>68</v>
      </c>
    </row>
    <row r="26" spans="2:6" ht="18" customHeight="1" x14ac:dyDescent="0.2">
      <c r="B26" s="112" t="s">
        <v>69</v>
      </c>
      <c r="C26" s="112"/>
      <c r="D26" s="112"/>
      <c r="E26" s="112"/>
      <c r="F26" s="112"/>
    </row>
    <row r="27" spans="2:6" ht="18" customHeight="1" x14ac:dyDescent="0.2">
      <c r="B27" s="24" t="s">
        <v>99</v>
      </c>
      <c r="C27" s="69" t="s">
        <v>172</v>
      </c>
      <c r="D27" s="22">
        <v>10</v>
      </c>
      <c r="E27" s="22">
        <v>24300000</v>
      </c>
      <c r="F27" s="22">
        <v>20338417.57</v>
      </c>
    </row>
    <row r="28" spans="2:6" ht="18" customHeight="1" x14ac:dyDescent="0.2">
      <c r="B28" s="24" t="s">
        <v>129</v>
      </c>
      <c r="C28" s="69" t="s">
        <v>134</v>
      </c>
      <c r="D28" s="22">
        <v>5</v>
      </c>
      <c r="E28" s="22">
        <v>10002151</v>
      </c>
      <c r="F28" s="22">
        <v>18319954</v>
      </c>
    </row>
    <row r="29" spans="2:6" ht="18" customHeight="1" x14ac:dyDescent="0.2">
      <c r="B29" s="110" t="s">
        <v>28</v>
      </c>
      <c r="C29" s="111"/>
      <c r="D29" s="22">
        <f>SUM(D27:D28)</f>
        <v>15</v>
      </c>
      <c r="E29" s="22">
        <f>SUM(E27:E28)</f>
        <v>34302151</v>
      </c>
      <c r="F29" s="22">
        <f>SUM(F27:F28)</f>
        <v>38658371.57</v>
      </c>
    </row>
    <row r="30" spans="2:6" ht="18" customHeight="1" x14ac:dyDescent="0.2">
      <c r="B30" s="112" t="s">
        <v>33</v>
      </c>
      <c r="C30" s="112"/>
      <c r="D30" s="112"/>
      <c r="E30" s="112"/>
      <c r="F30" s="112"/>
    </row>
    <row r="31" spans="2:6" ht="18" customHeight="1" x14ac:dyDescent="0.2">
      <c r="B31" s="81" t="s">
        <v>34</v>
      </c>
      <c r="C31" s="81" t="s">
        <v>143</v>
      </c>
      <c r="D31" s="22">
        <v>5</v>
      </c>
      <c r="E31" s="22">
        <v>28355000</v>
      </c>
      <c r="F31" s="22">
        <v>72305250</v>
      </c>
    </row>
    <row r="32" spans="2:6" ht="18" customHeight="1" x14ac:dyDescent="0.2">
      <c r="B32" s="113" t="s">
        <v>36</v>
      </c>
      <c r="C32" s="113"/>
      <c r="D32" s="22">
        <f>SUM(D31)</f>
        <v>5</v>
      </c>
      <c r="E32" s="22">
        <f>SUM(E31)</f>
        <v>28355000</v>
      </c>
      <c r="F32" s="22">
        <f>SUM(F31)</f>
        <v>72305250</v>
      </c>
    </row>
    <row r="33" spans="2:6" ht="18" customHeight="1" x14ac:dyDescent="0.2">
      <c r="B33" s="112" t="s">
        <v>37</v>
      </c>
      <c r="C33" s="112"/>
      <c r="D33" s="112"/>
      <c r="E33" s="112"/>
      <c r="F33" s="112"/>
    </row>
    <row r="34" spans="2:6" ht="18" customHeight="1" x14ac:dyDescent="0.2">
      <c r="B34" s="24" t="s">
        <v>43</v>
      </c>
      <c r="C34" s="69" t="s">
        <v>44</v>
      </c>
      <c r="D34" s="22">
        <v>28</v>
      </c>
      <c r="E34" s="22">
        <v>100000000</v>
      </c>
      <c r="F34" s="22">
        <v>73845500</v>
      </c>
    </row>
    <row r="35" spans="2:6" ht="18" customHeight="1" x14ac:dyDescent="0.2">
      <c r="B35" s="113" t="s">
        <v>50</v>
      </c>
      <c r="C35" s="113"/>
      <c r="D35" s="22">
        <f>SUM(D34)</f>
        <v>28</v>
      </c>
      <c r="E35" s="22">
        <f>SUM(E34)</f>
        <v>100000000</v>
      </c>
      <c r="F35" s="22">
        <f>SUM(F34)</f>
        <v>73845500</v>
      </c>
    </row>
    <row r="36" spans="2:6" ht="18" customHeight="1" x14ac:dyDescent="0.2">
      <c r="B36" s="112" t="s">
        <v>51</v>
      </c>
      <c r="C36" s="112"/>
      <c r="D36" s="112"/>
      <c r="E36" s="112"/>
      <c r="F36" s="112"/>
    </row>
    <row r="37" spans="2:6" ht="18" customHeight="1" x14ac:dyDescent="0.2">
      <c r="B37" s="24" t="s">
        <v>117</v>
      </c>
      <c r="C37" s="69" t="s">
        <v>241</v>
      </c>
      <c r="D37" s="22">
        <v>5</v>
      </c>
      <c r="E37" s="22">
        <v>450000</v>
      </c>
      <c r="F37" s="22">
        <v>11705000</v>
      </c>
    </row>
    <row r="38" spans="2:6" ht="18" customHeight="1" x14ac:dyDescent="0.2">
      <c r="B38" s="113" t="s">
        <v>255</v>
      </c>
      <c r="C38" s="113"/>
      <c r="D38" s="22">
        <f>SUM(D37)</f>
        <v>5</v>
      </c>
      <c r="E38" s="22">
        <f>SUM(E37)</f>
        <v>450000</v>
      </c>
      <c r="F38" s="22">
        <f>SUM(F37)</f>
        <v>11705000</v>
      </c>
    </row>
    <row r="39" spans="2:6" ht="18" customHeight="1" x14ac:dyDescent="0.2">
      <c r="B39" s="110" t="s">
        <v>59</v>
      </c>
      <c r="C39" s="111"/>
      <c r="D39" s="22">
        <f>D29+D32+D35+D38</f>
        <v>53</v>
      </c>
      <c r="E39" s="22">
        <f>E29+E32+E35+E38</f>
        <v>163107151</v>
      </c>
      <c r="F39" s="22">
        <f>F29+F32+F35+F38</f>
        <v>196514121.56999999</v>
      </c>
    </row>
  </sheetData>
  <mergeCells count="18">
    <mergeCell ref="B2:E2"/>
    <mergeCell ref="B3:F3"/>
    <mergeCell ref="B22:C22"/>
    <mergeCell ref="B9:F9"/>
    <mergeCell ref="B14:C14"/>
    <mergeCell ref="B18:F18"/>
    <mergeCell ref="B21:C21"/>
    <mergeCell ref="B15:F15"/>
    <mergeCell ref="B17:C17"/>
    <mergeCell ref="B39:C39"/>
    <mergeCell ref="B29:C29"/>
    <mergeCell ref="B26:F26"/>
    <mergeCell ref="B33:F33"/>
    <mergeCell ref="B35:C35"/>
    <mergeCell ref="B30:F30"/>
    <mergeCell ref="B32:C32"/>
    <mergeCell ref="B36:F36"/>
    <mergeCell ref="B38:C38"/>
  </mergeCells>
  <pageMargins left="0.70866141732283472" right="0.70866141732283472" top="0.74803149606299213" bottom="0.74803149606299213" header="0.31496062992125984" footer="0.31496062992125984"/>
  <pageSetup paperSize="9" scale="90" orientation="portrait" verticalDpi="15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8"/>
  <sheetViews>
    <sheetView topLeftCell="A16" workbookViewId="0">
      <selection activeCell="E38" sqref="E38"/>
    </sheetView>
  </sheetViews>
  <sheetFormatPr defaultColWidth="8.125" defaultRowHeight="14.25" x14ac:dyDescent="0.2"/>
  <cols>
    <col min="1" max="1" width="2.625" customWidth="1"/>
    <col min="2" max="2" width="36.625" customWidth="1"/>
    <col min="3" max="3" width="7.125" customWidth="1"/>
    <col min="4" max="4" width="10.875" customWidth="1"/>
    <col min="5" max="5" width="21.625" customWidth="1"/>
    <col min="6" max="6" width="7.75" customWidth="1"/>
    <col min="7" max="7" width="7.375" customWidth="1"/>
    <col min="9" max="9" width="17.125" customWidth="1"/>
  </cols>
  <sheetData>
    <row r="1" spans="2:7" ht="24" customHeight="1" x14ac:dyDescent="0.2">
      <c r="B1" s="118" t="s">
        <v>244</v>
      </c>
      <c r="C1" s="118"/>
      <c r="D1" s="118"/>
      <c r="E1" s="118"/>
      <c r="F1" s="118"/>
      <c r="G1" s="118"/>
    </row>
    <row r="2" spans="2:7" ht="48.75" customHeight="1" x14ac:dyDescent="0.2">
      <c r="B2" s="21" t="s">
        <v>11</v>
      </c>
      <c r="C2" s="21" t="s">
        <v>12</v>
      </c>
      <c r="D2" s="21" t="s">
        <v>92</v>
      </c>
      <c r="E2" s="21" t="s">
        <v>93</v>
      </c>
      <c r="F2" s="21" t="s">
        <v>94</v>
      </c>
      <c r="G2" s="21" t="s">
        <v>95</v>
      </c>
    </row>
    <row r="3" spans="2:7" ht="17.25" customHeight="1" x14ac:dyDescent="0.2">
      <c r="B3" s="115" t="s">
        <v>69</v>
      </c>
      <c r="C3" s="116"/>
      <c r="D3" s="116"/>
      <c r="E3" s="116"/>
      <c r="F3" s="116"/>
      <c r="G3" s="117"/>
    </row>
    <row r="4" spans="2:7" ht="17.25" customHeight="1" x14ac:dyDescent="0.2">
      <c r="B4" s="24" t="s">
        <v>80</v>
      </c>
      <c r="C4" s="88" t="s">
        <v>155</v>
      </c>
      <c r="D4" s="20">
        <v>3.4</v>
      </c>
      <c r="E4" s="82" t="s">
        <v>98</v>
      </c>
      <c r="F4" s="20">
        <v>3.4</v>
      </c>
      <c r="G4" s="20">
        <v>3.48</v>
      </c>
    </row>
    <row r="5" spans="2:7" ht="17.25" customHeight="1" x14ac:dyDescent="0.2">
      <c r="B5" s="115" t="s">
        <v>233</v>
      </c>
      <c r="C5" s="116"/>
      <c r="D5" s="116"/>
      <c r="E5" s="116"/>
      <c r="F5" s="116"/>
      <c r="G5" s="117"/>
    </row>
    <row r="6" spans="2:7" ht="17.25" customHeight="1" x14ac:dyDescent="0.2">
      <c r="B6" s="24" t="s">
        <v>147</v>
      </c>
      <c r="C6" s="41" t="s">
        <v>148</v>
      </c>
      <c r="D6" s="20">
        <v>0.71</v>
      </c>
      <c r="E6" s="83" t="s">
        <v>98</v>
      </c>
      <c r="F6" s="20">
        <v>0.7</v>
      </c>
      <c r="G6" s="20">
        <v>0.75</v>
      </c>
    </row>
    <row r="7" spans="2:7" ht="15" customHeight="1" x14ac:dyDescent="0.2">
      <c r="B7" s="115" t="s">
        <v>70</v>
      </c>
      <c r="C7" s="116"/>
      <c r="D7" s="116"/>
      <c r="E7" s="116"/>
      <c r="F7" s="116"/>
      <c r="G7" s="117"/>
    </row>
    <row r="8" spans="2:7" ht="15" customHeight="1" x14ac:dyDescent="0.2">
      <c r="B8" s="24" t="s">
        <v>31</v>
      </c>
      <c r="C8" s="24" t="s">
        <v>131</v>
      </c>
      <c r="D8" s="20">
        <v>1.62</v>
      </c>
      <c r="E8" s="23" t="s">
        <v>96</v>
      </c>
      <c r="F8" s="20" t="s">
        <v>79</v>
      </c>
      <c r="G8" s="20" t="s">
        <v>79</v>
      </c>
    </row>
    <row r="9" spans="2:7" ht="15" customHeight="1" x14ac:dyDescent="0.2">
      <c r="B9" s="24" t="s">
        <v>105</v>
      </c>
      <c r="C9" s="24" t="s">
        <v>139</v>
      </c>
      <c r="D9" s="20">
        <v>1</v>
      </c>
      <c r="E9" s="23" t="s">
        <v>98</v>
      </c>
      <c r="F9" s="20" t="s">
        <v>79</v>
      </c>
      <c r="G9" s="20">
        <v>1</v>
      </c>
    </row>
    <row r="10" spans="2:7" ht="15" customHeight="1" x14ac:dyDescent="0.2">
      <c r="B10" s="24" t="s">
        <v>162</v>
      </c>
      <c r="C10" s="24" t="s">
        <v>161</v>
      </c>
      <c r="D10" s="20">
        <v>0.9</v>
      </c>
      <c r="E10" s="23" t="s">
        <v>98</v>
      </c>
      <c r="F10" s="20" t="s">
        <v>79</v>
      </c>
      <c r="G10" s="20" t="s">
        <v>79</v>
      </c>
    </row>
    <row r="11" spans="2:7" ht="15" customHeight="1" x14ac:dyDescent="0.2">
      <c r="B11" s="24" t="s">
        <v>209</v>
      </c>
      <c r="C11" s="24" t="s">
        <v>196</v>
      </c>
      <c r="D11" s="20">
        <v>0.86</v>
      </c>
      <c r="E11" s="23" t="s">
        <v>98</v>
      </c>
      <c r="F11" s="20" t="s">
        <v>79</v>
      </c>
      <c r="G11" s="20" t="s">
        <v>79</v>
      </c>
    </row>
    <row r="12" spans="2:7" ht="15" customHeight="1" x14ac:dyDescent="0.2">
      <c r="B12" s="24" t="s">
        <v>103</v>
      </c>
      <c r="C12" s="24" t="s">
        <v>189</v>
      </c>
      <c r="D12" s="20">
        <v>0.66</v>
      </c>
      <c r="E12" s="23" t="s">
        <v>98</v>
      </c>
      <c r="F12" s="20" t="s">
        <v>79</v>
      </c>
      <c r="G12" s="20" t="s">
        <v>79</v>
      </c>
    </row>
    <row r="13" spans="2:7" ht="15" customHeight="1" x14ac:dyDescent="0.2">
      <c r="B13" s="24" t="s">
        <v>137</v>
      </c>
      <c r="C13" s="24" t="s">
        <v>138</v>
      </c>
      <c r="D13" s="20">
        <v>0.69</v>
      </c>
      <c r="E13" s="23" t="s">
        <v>98</v>
      </c>
      <c r="F13" s="20" t="s">
        <v>79</v>
      </c>
      <c r="G13" s="20" t="s">
        <v>79</v>
      </c>
    </row>
    <row r="14" spans="2:7" ht="15" customHeight="1" x14ac:dyDescent="0.2">
      <c r="B14" s="24" t="s">
        <v>104</v>
      </c>
      <c r="C14" s="24" t="s">
        <v>231</v>
      </c>
      <c r="D14" s="20">
        <v>1.5</v>
      </c>
      <c r="E14" s="23" t="s">
        <v>98</v>
      </c>
      <c r="F14" s="20" t="s">
        <v>79</v>
      </c>
      <c r="G14" s="20">
        <v>1.49</v>
      </c>
    </row>
    <row r="15" spans="2:7" ht="15" customHeight="1" x14ac:dyDescent="0.2">
      <c r="B15" s="24" t="s">
        <v>102</v>
      </c>
      <c r="C15" s="24" t="s">
        <v>190</v>
      </c>
      <c r="D15" s="20">
        <v>0.51</v>
      </c>
      <c r="E15" s="23" t="s">
        <v>98</v>
      </c>
      <c r="F15" s="20" t="s">
        <v>79</v>
      </c>
      <c r="G15" s="20" t="s">
        <v>79</v>
      </c>
    </row>
    <row r="16" spans="2:7" ht="15" customHeight="1" x14ac:dyDescent="0.2">
      <c r="B16" s="115" t="s">
        <v>33</v>
      </c>
      <c r="C16" s="116"/>
      <c r="D16" s="116"/>
      <c r="E16" s="116"/>
      <c r="F16" s="116"/>
      <c r="G16" s="117"/>
    </row>
    <row r="17" spans="2:7" ht="15" customHeight="1" x14ac:dyDescent="0.2">
      <c r="B17" s="24" t="s">
        <v>106</v>
      </c>
      <c r="C17" s="24" t="s">
        <v>107</v>
      </c>
      <c r="D17" s="20">
        <v>8</v>
      </c>
      <c r="E17" s="43" t="s">
        <v>96</v>
      </c>
      <c r="F17" s="20" t="s">
        <v>79</v>
      </c>
      <c r="G17" s="20" t="s">
        <v>79</v>
      </c>
    </row>
    <row r="18" spans="2:7" ht="15" customHeight="1" x14ac:dyDescent="0.2">
      <c r="B18" s="24" t="s">
        <v>108</v>
      </c>
      <c r="C18" s="24" t="s">
        <v>132</v>
      </c>
      <c r="D18" s="20">
        <v>1.65</v>
      </c>
      <c r="E18" s="43" t="s">
        <v>96</v>
      </c>
      <c r="F18" s="20" t="s">
        <v>79</v>
      </c>
      <c r="G18" s="20" t="s">
        <v>79</v>
      </c>
    </row>
    <row r="19" spans="2:7" ht="15" customHeight="1" x14ac:dyDescent="0.2">
      <c r="B19" s="24" t="s">
        <v>109</v>
      </c>
      <c r="C19" s="24" t="s">
        <v>151</v>
      </c>
      <c r="D19" s="20">
        <v>3.25</v>
      </c>
      <c r="E19" s="43" t="s">
        <v>98</v>
      </c>
      <c r="F19" s="20" t="s">
        <v>79</v>
      </c>
      <c r="G19" s="20">
        <v>3.5</v>
      </c>
    </row>
    <row r="20" spans="2:7" ht="15" customHeight="1" x14ac:dyDescent="0.2">
      <c r="B20" s="24" t="s">
        <v>185</v>
      </c>
      <c r="C20" s="24" t="s">
        <v>175</v>
      </c>
      <c r="D20" s="20">
        <v>53.25</v>
      </c>
      <c r="E20" s="71" t="s">
        <v>98</v>
      </c>
      <c r="F20" s="20">
        <v>50</v>
      </c>
      <c r="G20" s="20">
        <v>54</v>
      </c>
    </row>
    <row r="21" spans="2:7" ht="15" customHeight="1" x14ac:dyDescent="0.2">
      <c r="B21" s="24" t="s">
        <v>84</v>
      </c>
      <c r="C21" s="24" t="s">
        <v>156</v>
      </c>
      <c r="D21" s="20">
        <v>25.5</v>
      </c>
      <c r="E21" s="43" t="s">
        <v>98</v>
      </c>
      <c r="F21" s="20">
        <v>24.5</v>
      </c>
      <c r="G21" s="20">
        <v>25.5</v>
      </c>
    </row>
    <row r="22" spans="2:7" ht="15" customHeight="1" x14ac:dyDescent="0.2">
      <c r="B22" s="115" t="s">
        <v>37</v>
      </c>
      <c r="C22" s="116"/>
      <c r="D22" s="116"/>
      <c r="E22" s="116"/>
      <c r="F22" s="116"/>
      <c r="G22" s="117"/>
    </row>
    <row r="23" spans="2:7" ht="15" customHeight="1" x14ac:dyDescent="0.2">
      <c r="B23" s="24" t="s">
        <v>38</v>
      </c>
      <c r="C23" s="24" t="s">
        <v>39</v>
      </c>
      <c r="D23" s="20">
        <v>0.9</v>
      </c>
      <c r="E23" s="23" t="s">
        <v>96</v>
      </c>
      <c r="F23" s="20" t="s">
        <v>79</v>
      </c>
      <c r="G23" s="20" t="s">
        <v>79</v>
      </c>
    </row>
    <row r="24" spans="2:7" ht="15" customHeight="1" x14ac:dyDescent="0.2">
      <c r="B24" s="24" t="s">
        <v>112</v>
      </c>
      <c r="C24" s="24" t="s">
        <v>158</v>
      </c>
      <c r="D24" s="20">
        <v>2.4900000000000002</v>
      </c>
      <c r="E24" s="43" t="s">
        <v>96</v>
      </c>
      <c r="F24" s="20" t="s">
        <v>79</v>
      </c>
      <c r="G24" s="20" t="s">
        <v>79</v>
      </c>
    </row>
    <row r="25" spans="2:7" ht="15" customHeight="1" x14ac:dyDescent="0.2">
      <c r="B25" s="24" t="s">
        <v>86</v>
      </c>
      <c r="C25" s="24" t="s">
        <v>178</v>
      </c>
      <c r="D25" s="20">
        <v>1.7</v>
      </c>
      <c r="E25" s="43" t="s">
        <v>96</v>
      </c>
      <c r="F25" s="20" t="s">
        <v>79</v>
      </c>
      <c r="G25" s="20" t="s">
        <v>79</v>
      </c>
    </row>
    <row r="26" spans="2:7" ht="15" customHeight="1" x14ac:dyDescent="0.2">
      <c r="B26" s="24" t="s">
        <v>184</v>
      </c>
      <c r="C26" s="24" t="s">
        <v>202</v>
      </c>
      <c r="D26" s="20">
        <v>1.32</v>
      </c>
      <c r="E26" s="67" t="s">
        <v>96</v>
      </c>
      <c r="F26" s="20" t="s">
        <v>79</v>
      </c>
      <c r="G26" s="20" t="s">
        <v>79</v>
      </c>
    </row>
    <row r="27" spans="2:7" ht="15" customHeight="1" x14ac:dyDescent="0.2">
      <c r="B27" s="24" t="s">
        <v>115</v>
      </c>
      <c r="C27" s="24" t="s">
        <v>149</v>
      </c>
      <c r="D27" s="20">
        <v>4.5999999999999996</v>
      </c>
      <c r="E27" s="89" t="s">
        <v>98</v>
      </c>
      <c r="F27" s="20">
        <v>4.2</v>
      </c>
      <c r="G27" s="20">
        <v>4.95</v>
      </c>
    </row>
    <row r="28" spans="2:7" ht="15" customHeight="1" x14ac:dyDescent="0.2">
      <c r="B28" s="24" t="s">
        <v>116</v>
      </c>
      <c r="C28" s="24" t="s">
        <v>157</v>
      </c>
      <c r="D28" s="20">
        <v>2</v>
      </c>
      <c r="E28" s="75" t="s">
        <v>98</v>
      </c>
      <c r="F28" s="20">
        <v>1.9</v>
      </c>
      <c r="G28" s="20">
        <v>1.98</v>
      </c>
    </row>
    <row r="29" spans="2:7" ht="15" customHeight="1" x14ac:dyDescent="0.2">
      <c r="B29" s="24" t="s">
        <v>91</v>
      </c>
      <c r="C29" s="24" t="s">
        <v>191</v>
      </c>
      <c r="D29" s="20">
        <v>1.0900000000000001</v>
      </c>
      <c r="E29" s="82" t="s">
        <v>98</v>
      </c>
      <c r="F29" s="20">
        <v>1.05</v>
      </c>
      <c r="G29" s="20">
        <v>1.1499999999999999</v>
      </c>
    </row>
    <row r="30" spans="2:7" ht="15" customHeight="1" x14ac:dyDescent="0.2">
      <c r="B30" s="24" t="s">
        <v>214</v>
      </c>
      <c r="C30" s="24" t="s">
        <v>215</v>
      </c>
      <c r="D30" s="20">
        <v>0.75</v>
      </c>
      <c r="E30" s="83" t="s">
        <v>98</v>
      </c>
      <c r="F30" s="20">
        <v>0.7</v>
      </c>
      <c r="G30" s="20" t="s">
        <v>79</v>
      </c>
    </row>
    <row r="31" spans="2:7" ht="15" customHeight="1" x14ac:dyDescent="0.2">
      <c r="B31" s="24" t="s">
        <v>114</v>
      </c>
      <c r="C31" s="24" t="s">
        <v>197</v>
      </c>
      <c r="D31" s="20">
        <v>60</v>
      </c>
      <c r="E31" s="50" t="s">
        <v>98</v>
      </c>
      <c r="F31" s="20" t="s">
        <v>79</v>
      </c>
      <c r="G31" s="20" t="s">
        <v>79</v>
      </c>
    </row>
    <row r="32" spans="2:7" ht="15" customHeight="1" x14ac:dyDescent="0.2">
      <c r="B32" s="24" t="s">
        <v>89</v>
      </c>
      <c r="C32" s="24" t="s">
        <v>160</v>
      </c>
      <c r="D32" s="20">
        <v>1.35</v>
      </c>
      <c r="E32" s="50" t="s">
        <v>98</v>
      </c>
      <c r="F32" s="20" t="s">
        <v>79</v>
      </c>
      <c r="G32" s="20" t="s">
        <v>79</v>
      </c>
    </row>
    <row r="33" spans="2:7" ht="15" customHeight="1" x14ac:dyDescent="0.2">
      <c r="B33" s="115" t="s">
        <v>142</v>
      </c>
      <c r="C33" s="116"/>
      <c r="D33" s="116"/>
      <c r="E33" s="116"/>
      <c r="F33" s="116"/>
      <c r="G33" s="117"/>
    </row>
    <row r="34" spans="2:7" ht="15" customHeight="1" x14ac:dyDescent="0.2">
      <c r="B34" s="24" t="s">
        <v>52</v>
      </c>
      <c r="C34" s="24" t="s">
        <v>53</v>
      </c>
      <c r="D34" s="20">
        <v>17.39</v>
      </c>
      <c r="E34" s="23" t="s">
        <v>96</v>
      </c>
      <c r="F34" s="20" t="s">
        <v>79</v>
      </c>
      <c r="G34" s="20" t="s">
        <v>79</v>
      </c>
    </row>
    <row r="35" spans="2:7" ht="15" customHeight="1" x14ac:dyDescent="0.25">
      <c r="B35" s="24" t="s">
        <v>180</v>
      </c>
      <c r="C35" s="45" t="s">
        <v>181</v>
      </c>
      <c r="D35" s="20">
        <v>28</v>
      </c>
      <c r="E35" s="79" t="s">
        <v>98</v>
      </c>
      <c r="F35" s="20">
        <v>26.5</v>
      </c>
      <c r="G35" s="20">
        <v>29.5</v>
      </c>
    </row>
    <row r="36" spans="2:7" ht="15" customHeight="1" x14ac:dyDescent="0.25">
      <c r="B36" s="76" t="s">
        <v>118</v>
      </c>
      <c r="C36" s="76" t="s">
        <v>145</v>
      </c>
      <c r="D36" s="20">
        <v>12.5</v>
      </c>
      <c r="E36" s="78" t="s">
        <v>98</v>
      </c>
      <c r="F36" s="20">
        <v>11.65</v>
      </c>
      <c r="G36" s="20">
        <v>12</v>
      </c>
    </row>
    <row r="37" spans="2:7" ht="15" x14ac:dyDescent="0.2">
      <c r="B37" s="115" t="s">
        <v>230</v>
      </c>
      <c r="C37" s="116"/>
      <c r="D37" s="116"/>
      <c r="E37" s="116"/>
      <c r="F37" s="116"/>
      <c r="G37" s="117"/>
    </row>
    <row r="38" spans="2:7" ht="15" x14ac:dyDescent="0.2">
      <c r="B38" s="24" t="s">
        <v>124</v>
      </c>
      <c r="C38" s="24" t="s">
        <v>177</v>
      </c>
      <c r="D38" s="20">
        <v>0.88</v>
      </c>
      <c r="E38" s="23" t="s">
        <v>98</v>
      </c>
      <c r="F38" s="20" t="s">
        <v>79</v>
      </c>
      <c r="G38" s="20" t="s">
        <v>79</v>
      </c>
    </row>
  </sheetData>
  <mergeCells count="8">
    <mergeCell ref="B37:G37"/>
    <mergeCell ref="B33:G33"/>
    <mergeCell ref="B1:G1"/>
    <mergeCell ref="B7:G7"/>
    <mergeCell ref="B16:G16"/>
    <mergeCell ref="B22:G22"/>
    <mergeCell ref="B5:G5"/>
    <mergeCell ref="B3:G3"/>
  </mergeCells>
  <pageMargins left="0.70866141732283472" right="0" top="0.74803149606299213" bottom="0.74803149606299213" header="0" footer="0"/>
  <pageSetup scale="90" orientation="portrait" verticalDpi="15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3"/>
  <sheetViews>
    <sheetView workbookViewId="0">
      <selection activeCell="I3" sqref="I3:I4"/>
    </sheetView>
  </sheetViews>
  <sheetFormatPr defaultColWidth="18.625" defaultRowHeight="14.25" x14ac:dyDescent="0.2"/>
  <cols>
    <col min="1" max="1" width="1.25" customWidth="1"/>
    <col min="2" max="2" width="28.75" customWidth="1"/>
    <col min="3" max="3" width="11" customWidth="1"/>
    <col min="4" max="4" width="12.75" customWidth="1"/>
    <col min="5" max="5" width="13.125" customWidth="1"/>
    <col min="6" max="6" width="35.125" customWidth="1"/>
    <col min="7" max="7" width="13.875" customWidth="1"/>
    <col min="8" max="8" width="11.25" customWidth="1"/>
    <col min="9" max="9" width="12.375" customWidth="1"/>
  </cols>
  <sheetData>
    <row r="1" spans="2:9" ht="17.100000000000001" customHeight="1" x14ac:dyDescent="0.2">
      <c r="B1" s="139" t="s">
        <v>245</v>
      </c>
      <c r="C1" s="140"/>
      <c r="D1" s="140"/>
      <c r="E1" s="140"/>
      <c r="F1" s="140"/>
      <c r="G1" s="140"/>
      <c r="H1" s="141"/>
    </row>
    <row r="2" spans="2:9" ht="33.75" customHeight="1" x14ac:dyDescent="0.2">
      <c r="B2" s="19" t="s">
        <v>62</v>
      </c>
      <c r="C2" s="19" t="s">
        <v>71</v>
      </c>
      <c r="D2" s="19" t="s">
        <v>72</v>
      </c>
      <c r="E2" s="19" t="s">
        <v>73</v>
      </c>
      <c r="F2" s="19" t="s">
        <v>74</v>
      </c>
      <c r="G2" s="19" t="s">
        <v>75</v>
      </c>
      <c r="H2" s="19" t="s">
        <v>76</v>
      </c>
      <c r="I2" s="19" t="s">
        <v>77</v>
      </c>
    </row>
    <row r="3" spans="2:9" ht="17.100000000000001" customHeight="1" x14ac:dyDescent="0.2">
      <c r="B3" s="143" t="s">
        <v>203</v>
      </c>
      <c r="C3" s="144">
        <v>1.27</v>
      </c>
      <c r="D3" s="145">
        <v>40217</v>
      </c>
      <c r="E3" s="18" t="s">
        <v>204</v>
      </c>
      <c r="F3" s="128" t="s">
        <v>78</v>
      </c>
      <c r="G3" s="136" t="s">
        <v>140</v>
      </c>
      <c r="H3" s="136" t="s">
        <v>79</v>
      </c>
      <c r="I3" s="136" t="s">
        <v>79</v>
      </c>
    </row>
    <row r="4" spans="2:9" ht="17.100000000000001" customHeight="1" x14ac:dyDescent="0.2">
      <c r="B4" s="143"/>
      <c r="C4" s="144"/>
      <c r="D4" s="136"/>
      <c r="E4" s="17" t="s">
        <v>205</v>
      </c>
      <c r="F4" s="130"/>
      <c r="G4" s="136"/>
      <c r="H4" s="136"/>
      <c r="I4" s="136"/>
    </row>
    <row r="5" spans="2:9" ht="17.100000000000001" customHeight="1" x14ac:dyDescent="0.2">
      <c r="B5" s="128" t="s">
        <v>125</v>
      </c>
      <c r="C5" s="125">
        <v>1.35</v>
      </c>
      <c r="D5" s="122">
        <v>40678</v>
      </c>
      <c r="E5" s="16">
        <v>40685</v>
      </c>
      <c r="F5" s="15" t="s">
        <v>208</v>
      </c>
      <c r="G5" s="119" t="s">
        <v>130</v>
      </c>
      <c r="H5" s="119" t="s">
        <v>130</v>
      </c>
      <c r="I5" s="119" t="s">
        <v>130</v>
      </c>
    </row>
    <row r="6" spans="2:9" ht="17.100000000000001" customHeight="1" x14ac:dyDescent="0.2">
      <c r="B6" s="129"/>
      <c r="C6" s="126"/>
      <c r="D6" s="123"/>
      <c r="E6" s="14">
        <v>40973</v>
      </c>
      <c r="F6" s="13" t="s">
        <v>78</v>
      </c>
      <c r="G6" s="142"/>
      <c r="H6" s="142"/>
      <c r="I6" s="142"/>
    </row>
    <row r="7" spans="2:9" ht="17.100000000000001" customHeight="1" x14ac:dyDescent="0.2">
      <c r="B7" s="130"/>
      <c r="C7" s="127"/>
      <c r="D7" s="124"/>
      <c r="E7" s="12"/>
      <c r="F7" s="11" t="s">
        <v>135</v>
      </c>
      <c r="G7" s="121"/>
      <c r="H7" s="121"/>
      <c r="I7" s="121"/>
    </row>
    <row r="8" spans="2:9" ht="17.100000000000001" customHeight="1" x14ac:dyDescent="0.2">
      <c r="B8" s="128" t="s">
        <v>27</v>
      </c>
      <c r="C8" s="125">
        <v>0.85</v>
      </c>
      <c r="D8" s="122">
        <v>40682</v>
      </c>
      <c r="E8" s="73">
        <v>40689</v>
      </c>
      <c r="F8" s="131" t="s">
        <v>78</v>
      </c>
      <c r="G8" s="131" t="s">
        <v>239</v>
      </c>
      <c r="H8" s="134">
        <v>2</v>
      </c>
      <c r="I8" s="119" t="s">
        <v>130</v>
      </c>
    </row>
    <row r="9" spans="2:9" ht="17.100000000000001" customHeight="1" x14ac:dyDescent="0.2">
      <c r="B9" s="130"/>
      <c r="C9" s="127"/>
      <c r="D9" s="124"/>
      <c r="E9" s="74">
        <v>41011</v>
      </c>
      <c r="F9" s="133"/>
      <c r="G9" s="133"/>
      <c r="H9" s="135"/>
      <c r="I9" s="121"/>
    </row>
    <row r="10" spans="2:9" ht="12" customHeight="1" x14ac:dyDescent="0.2">
      <c r="B10" s="128" t="s">
        <v>100</v>
      </c>
      <c r="C10" s="125">
        <v>1.29</v>
      </c>
      <c r="D10" s="122">
        <v>40960</v>
      </c>
      <c r="E10" s="122">
        <v>40967</v>
      </c>
      <c r="F10" s="15" t="s">
        <v>208</v>
      </c>
      <c r="G10" s="7"/>
      <c r="H10" s="134" t="s">
        <v>130</v>
      </c>
      <c r="I10" s="134" t="s">
        <v>130</v>
      </c>
    </row>
    <row r="11" spans="2:9" ht="13.5" customHeight="1" x14ac:dyDescent="0.2">
      <c r="B11" s="129"/>
      <c r="C11" s="126"/>
      <c r="D11" s="123"/>
      <c r="E11" s="123"/>
      <c r="F11" s="13" t="s">
        <v>135</v>
      </c>
      <c r="G11" s="7" t="s">
        <v>140</v>
      </c>
      <c r="H11" s="146"/>
      <c r="I11" s="146"/>
    </row>
    <row r="12" spans="2:9" ht="15" customHeight="1" x14ac:dyDescent="0.2">
      <c r="B12" s="130"/>
      <c r="C12" s="127"/>
      <c r="D12" s="124"/>
      <c r="E12" s="124"/>
      <c r="F12" s="11" t="s">
        <v>224</v>
      </c>
      <c r="G12" s="7" t="s">
        <v>141</v>
      </c>
      <c r="H12" s="135"/>
      <c r="I12" s="135"/>
    </row>
    <row r="13" spans="2:9" ht="15" customHeight="1" x14ac:dyDescent="0.2">
      <c r="B13" s="6" t="s">
        <v>159</v>
      </c>
      <c r="C13" s="5">
        <v>0.75</v>
      </c>
      <c r="D13" s="4">
        <v>40976</v>
      </c>
      <c r="E13" s="4">
        <v>40983</v>
      </c>
      <c r="F13" s="10" t="s">
        <v>78</v>
      </c>
      <c r="G13" s="3" t="s">
        <v>140</v>
      </c>
      <c r="H13" s="64" t="s">
        <v>130</v>
      </c>
      <c r="I13" s="8" t="s">
        <v>130</v>
      </c>
    </row>
    <row r="14" spans="2:9" ht="15" customHeight="1" x14ac:dyDescent="0.2">
      <c r="B14" s="128" t="s">
        <v>81</v>
      </c>
      <c r="C14" s="125">
        <v>2.04</v>
      </c>
      <c r="D14" s="122">
        <v>41007</v>
      </c>
      <c r="E14" s="122">
        <v>41014</v>
      </c>
      <c r="F14" s="56" t="s">
        <v>208</v>
      </c>
      <c r="G14" s="59"/>
      <c r="H14" s="66"/>
      <c r="I14" s="119" t="s">
        <v>130</v>
      </c>
    </row>
    <row r="15" spans="2:9" ht="15" customHeight="1" x14ac:dyDescent="0.2">
      <c r="B15" s="129"/>
      <c r="C15" s="126"/>
      <c r="D15" s="123"/>
      <c r="E15" s="123"/>
      <c r="F15" s="57" t="s">
        <v>78</v>
      </c>
      <c r="G15" s="65" t="s">
        <v>140</v>
      </c>
      <c r="H15" s="61">
        <v>0.05</v>
      </c>
      <c r="I15" s="120"/>
    </row>
    <row r="16" spans="2:9" ht="15" customHeight="1" x14ac:dyDescent="0.2">
      <c r="B16" s="130"/>
      <c r="C16" s="127"/>
      <c r="D16" s="124"/>
      <c r="E16" s="124"/>
      <c r="F16" s="58" t="s">
        <v>135</v>
      </c>
      <c r="G16" s="61" t="s">
        <v>141</v>
      </c>
      <c r="H16" s="60">
        <v>0.2</v>
      </c>
      <c r="I16" s="121"/>
    </row>
    <row r="17" spans="2:9" ht="17.100000000000001" customHeight="1" x14ac:dyDescent="0.2">
      <c r="B17" s="128" t="s">
        <v>101</v>
      </c>
      <c r="C17" s="125">
        <v>2.2000000000000002</v>
      </c>
      <c r="D17" s="122">
        <v>40861</v>
      </c>
      <c r="E17" s="122">
        <v>40868</v>
      </c>
      <c r="F17" s="15" t="s">
        <v>208</v>
      </c>
      <c r="G17" s="9" t="s">
        <v>140</v>
      </c>
      <c r="H17" s="2">
        <v>0.1355555</v>
      </c>
      <c r="I17" s="131" t="s">
        <v>79</v>
      </c>
    </row>
    <row r="18" spans="2:9" ht="17.100000000000001" customHeight="1" x14ac:dyDescent="0.2">
      <c r="B18" s="129"/>
      <c r="C18" s="126"/>
      <c r="D18" s="123"/>
      <c r="E18" s="123"/>
      <c r="F18" s="13" t="s">
        <v>135</v>
      </c>
      <c r="G18" s="7" t="s">
        <v>141</v>
      </c>
      <c r="H18" s="7">
        <v>0.2</v>
      </c>
      <c r="I18" s="132"/>
    </row>
    <row r="19" spans="2:9" ht="17.100000000000001" customHeight="1" x14ac:dyDescent="0.2">
      <c r="B19" s="130"/>
      <c r="C19" s="127"/>
      <c r="D19" s="124"/>
      <c r="E19" s="124"/>
      <c r="F19" s="11" t="s">
        <v>78</v>
      </c>
      <c r="G19" s="1"/>
      <c r="H19" s="1"/>
      <c r="I19" s="133"/>
    </row>
    <row r="20" spans="2:9" ht="17.100000000000001" customHeight="1" x14ac:dyDescent="0.2">
      <c r="B20" s="128" t="s">
        <v>45</v>
      </c>
      <c r="C20" s="125">
        <v>3.93</v>
      </c>
      <c r="D20" s="122">
        <v>40822</v>
      </c>
      <c r="E20" s="122">
        <v>40829</v>
      </c>
      <c r="F20" s="15" t="s">
        <v>208</v>
      </c>
      <c r="G20" s="136" t="s">
        <v>140</v>
      </c>
      <c r="H20" s="134">
        <v>1</v>
      </c>
      <c r="I20" s="136" t="s">
        <v>79</v>
      </c>
    </row>
    <row r="21" spans="2:9" ht="17.100000000000001" customHeight="1" x14ac:dyDescent="0.2">
      <c r="B21" s="130"/>
      <c r="C21" s="127"/>
      <c r="D21" s="124"/>
      <c r="E21" s="124"/>
      <c r="F21" s="13" t="s">
        <v>78</v>
      </c>
      <c r="G21" s="136"/>
      <c r="H21" s="133"/>
      <c r="I21" s="136"/>
    </row>
    <row r="22" spans="2:9" ht="17.100000000000001" customHeight="1" x14ac:dyDescent="0.2">
      <c r="B22" s="137" t="s">
        <v>41</v>
      </c>
      <c r="C22" s="125">
        <v>0.57999999999999996</v>
      </c>
      <c r="D22" s="122">
        <v>40912</v>
      </c>
      <c r="E22" s="122">
        <v>40875</v>
      </c>
      <c r="F22" s="15" t="s">
        <v>208</v>
      </c>
      <c r="G22" s="131" t="s">
        <v>140</v>
      </c>
      <c r="H22" s="134">
        <v>0.15</v>
      </c>
      <c r="I22" s="136" t="s">
        <v>79</v>
      </c>
    </row>
    <row r="23" spans="2:9" ht="17.100000000000001" customHeight="1" x14ac:dyDescent="0.2">
      <c r="B23" s="138"/>
      <c r="C23" s="127"/>
      <c r="D23" s="124"/>
      <c r="E23" s="124"/>
      <c r="F23" s="11" t="s">
        <v>78</v>
      </c>
      <c r="G23" s="133"/>
      <c r="H23" s="135"/>
      <c r="I23" s="136"/>
    </row>
  </sheetData>
  <mergeCells count="51">
    <mergeCell ref="I5:I7"/>
    <mergeCell ref="I10:I12"/>
    <mergeCell ref="H10:H12"/>
    <mergeCell ref="B10:B12"/>
    <mergeCell ref="C10:C12"/>
    <mergeCell ref="D10:D12"/>
    <mergeCell ref="E10:E12"/>
    <mergeCell ref="G8:G9"/>
    <mergeCell ref="H8:H9"/>
    <mergeCell ref="B8:B9"/>
    <mergeCell ref="C8:C9"/>
    <mergeCell ref="D8:D9"/>
    <mergeCell ref="F8:F9"/>
    <mergeCell ref="I8:I9"/>
    <mergeCell ref="I3:I4"/>
    <mergeCell ref="B3:B4"/>
    <mergeCell ref="C3:C4"/>
    <mergeCell ref="D3:D4"/>
    <mergeCell ref="F3:F4"/>
    <mergeCell ref="G3:G4"/>
    <mergeCell ref="B1:H1"/>
    <mergeCell ref="B5:B7"/>
    <mergeCell ref="D5:D7"/>
    <mergeCell ref="C5:C7"/>
    <mergeCell ref="G5:G7"/>
    <mergeCell ref="H5:H7"/>
    <mergeCell ref="H3:H4"/>
    <mergeCell ref="B20:B21"/>
    <mergeCell ref="G20:G21"/>
    <mergeCell ref="H20:H21"/>
    <mergeCell ref="I20:I21"/>
    <mergeCell ref="E20:E21"/>
    <mergeCell ref="D20:D21"/>
    <mergeCell ref="C20:C21"/>
    <mergeCell ref="H22:H23"/>
    <mergeCell ref="I22:I23"/>
    <mergeCell ref="B22:B23"/>
    <mergeCell ref="C22:C23"/>
    <mergeCell ref="D22:D23"/>
    <mergeCell ref="E22:E23"/>
    <mergeCell ref="G22:G23"/>
    <mergeCell ref="I17:I19"/>
    <mergeCell ref="B17:B19"/>
    <mergeCell ref="C17:C19"/>
    <mergeCell ref="D17:D19"/>
    <mergeCell ref="E17:E19"/>
    <mergeCell ref="I14:I16"/>
    <mergeCell ref="E14:E16"/>
    <mergeCell ref="D14:D16"/>
    <mergeCell ref="C14:C16"/>
    <mergeCell ref="B14:B16"/>
  </mergeCells>
  <pageMargins left="0" right="0" top="0" bottom="0" header="0" footer="0"/>
  <pageSetup scale="85" orientation="landscape" verticalDpi="15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topLeftCell="A22" zoomScale="110" zoomScaleNormal="110" workbookViewId="0">
      <selection activeCell="N37" sqref="N37"/>
    </sheetView>
  </sheetViews>
  <sheetFormatPr defaultRowHeight="14.25" x14ac:dyDescent="0.2"/>
  <sheetData>
    <row r="1" spans="1:11" ht="14.25" customHeight="1" x14ac:dyDescent="0.2">
      <c r="A1" s="147" t="s">
        <v>246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spans="1:11" ht="14.25" customHeight="1" x14ac:dyDescent="0.2">
      <c r="A2" s="147"/>
      <c r="B2" s="147"/>
      <c r="C2" s="147"/>
      <c r="D2" s="147"/>
      <c r="E2" s="147"/>
      <c r="F2" s="147"/>
      <c r="G2" s="147"/>
      <c r="H2" s="147"/>
      <c r="I2" s="147"/>
      <c r="J2" s="147"/>
      <c r="K2" s="147"/>
    </row>
  </sheetData>
  <mergeCells count="1">
    <mergeCell ref="A1:K2"/>
  </mergeCells>
  <pageMargins left="0" right="0" top="0" bottom="0" header="0" footer="0"/>
  <pageSetup paperSize="9" scale="90" orientation="portrait" verticalDpi="15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Bulletin</vt:lpstr>
      <vt:lpstr>Non Iraqis</vt:lpstr>
      <vt:lpstr>Non trading</vt:lpstr>
      <vt:lpstr>News</vt:lpstr>
      <vt:lpstr>Chart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m3tz</dc:creator>
  <cp:lastModifiedBy>rana</cp:lastModifiedBy>
  <cp:lastPrinted>2012-04-10T10:21:46Z</cp:lastPrinted>
  <dcterms:created xsi:type="dcterms:W3CDTF">2010-10-06T05:28:12Z</dcterms:created>
  <dcterms:modified xsi:type="dcterms:W3CDTF">2012-04-16T10:15:48Z</dcterms:modified>
</cp:coreProperties>
</file>