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600" windowHeight="11700"/>
  </bookViews>
  <sheets>
    <sheet name="Bulletin" sheetId="5" r:id="rId1"/>
    <sheet name="Non Iraqis" sheetId="6" r:id="rId2"/>
    <sheet name="Non trading" sheetId="3" r:id="rId3"/>
    <sheet name="News" sheetId="4" r:id="rId4"/>
    <sheet name="Chart" sheetId="7" r:id="rId5"/>
  </sheets>
  <externalReferences>
    <externalReference r:id="rId6"/>
  </externalReferences>
  <calcPr calcId="125725"/>
</workbook>
</file>

<file path=xl/calcChain.xml><?xml version="1.0" encoding="utf-8"?>
<calcChain xmlns="http://schemas.openxmlformats.org/spreadsheetml/2006/main">
  <c r="F29" i="6"/>
  <c r="E29"/>
  <c r="D29"/>
  <c r="D28"/>
  <c r="E28"/>
  <c r="F28"/>
  <c r="F22"/>
  <c r="E22"/>
  <c r="D22"/>
  <c r="D21"/>
  <c r="E21"/>
  <c r="F21"/>
  <c r="D18"/>
  <c r="E18"/>
  <c r="F18"/>
  <c r="D13"/>
  <c r="E13"/>
  <c r="F13"/>
  <c r="C8" i="5"/>
  <c r="C7"/>
  <c r="C6"/>
  <c r="N68"/>
  <c r="M68"/>
  <c r="L68"/>
  <c r="L67"/>
  <c r="M67"/>
  <c r="N67"/>
  <c r="L61"/>
  <c r="M61"/>
  <c r="N61"/>
  <c r="L54"/>
  <c r="M54"/>
  <c r="N54"/>
  <c r="L40"/>
  <c r="M40"/>
  <c r="N40"/>
  <c r="L35"/>
  <c r="M35"/>
  <c r="N35"/>
  <c r="L31"/>
  <c r="M31"/>
  <c r="N31"/>
</calcChain>
</file>

<file path=xl/sharedStrings.xml><?xml version="1.0" encoding="utf-8"?>
<sst xmlns="http://schemas.openxmlformats.org/spreadsheetml/2006/main" count="440" uniqueCount="251">
  <si>
    <t>Iraq Stock Exchange</t>
  </si>
  <si>
    <t>Market Summary</t>
  </si>
  <si>
    <t>ISX Price Index</t>
  </si>
  <si>
    <t>Change %</t>
  </si>
  <si>
    <t>Volume</t>
  </si>
  <si>
    <t>Traded Shares</t>
  </si>
  <si>
    <t>Trades</t>
  </si>
  <si>
    <t>Listed Companies</t>
  </si>
  <si>
    <t>Traded Companies</t>
  </si>
  <si>
    <t>High Companies</t>
  </si>
  <si>
    <t>Low Companies</t>
  </si>
  <si>
    <t>Company Names</t>
  </si>
  <si>
    <t>Code</t>
  </si>
  <si>
    <t>opening Price</t>
  </si>
  <si>
    <t xml:space="preserve">highest price </t>
  </si>
  <si>
    <t>lowest price</t>
  </si>
  <si>
    <t>Average price</t>
  </si>
  <si>
    <t>Prev Average price</t>
  </si>
  <si>
    <t>Closing  Price</t>
  </si>
  <si>
    <t>prev closing price</t>
  </si>
  <si>
    <t>change   (%)</t>
  </si>
  <si>
    <t>No.of trades</t>
  </si>
  <si>
    <t>Trading Volume</t>
  </si>
  <si>
    <t>Bank Sector</t>
  </si>
  <si>
    <t>Bank Of Baghdad</t>
  </si>
  <si>
    <t xml:space="preserve">National Bank Of Iraq </t>
  </si>
  <si>
    <t>Ashur International Bank</t>
  </si>
  <si>
    <t xml:space="preserve">Dijlah &amp; Furat Bank </t>
  </si>
  <si>
    <t>Total of Banks sector</t>
  </si>
  <si>
    <t>Al-Ameen for Insurance</t>
  </si>
  <si>
    <t>Dar Al-Salam for Insurance</t>
  </si>
  <si>
    <t>Al-Qum'a for Finanical Investment</t>
  </si>
  <si>
    <t>Al-Zawraa for Finanical Investment</t>
  </si>
  <si>
    <t>Services Sector</t>
  </si>
  <si>
    <t>Mamoura Realestate Investment</t>
  </si>
  <si>
    <t xml:space="preserve">Iraqi Land Transport </t>
  </si>
  <si>
    <t>Total of Services sector</t>
  </si>
  <si>
    <t>Industry Sector</t>
  </si>
  <si>
    <t>Nineveh Food Industries</t>
  </si>
  <si>
    <t>INFI</t>
  </si>
  <si>
    <t>Al-Mansour Pharmaceuticals Industries</t>
  </si>
  <si>
    <t>Modern Sewing</t>
  </si>
  <si>
    <t>North Soft Drinks</t>
  </si>
  <si>
    <t xml:space="preserve">Al -HiLal Industries </t>
  </si>
  <si>
    <t>The Light Industries</t>
  </si>
  <si>
    <t>ITLI</t>
  </si>
  <si>
    <t>National Chemical  Industries</t>
  </si>
  <si>
    <t xml:space="preserve">AL- Kindi of Veterinary Vaccines </t>
  </si>
  <si>
    <t>Iraqi Engineering Works</t>
  </si>
  <si>
    <t>Modern Paint Industries</t>
  </si>
  <si>
    <t>Metallic Industries and Bicycles</t>
  </si>
  <si>
    <t>Total of Industry sector</t>
  </si>
  <si>
    <t>Hotels Sector</t>
  </si>
  <si>
    <t>Palestine Hotel</t>
  </si>
  <si>
    <t>HPAL</t>
  </si>
  <si>
    <t>Babylon Hotel</t>
  </si>
  <si>
    <t>Baghdad Hotel</t>
  </si>
  <si>
    <t>National for Tourist Investment</t>
  </si>
  <si>
    <t>Karbala Hotels</t>
  </si>
  <si>
    <t>Total of Hotel sector</t>
  </si>
  <si>
    <t>Grand Total</t>
  </si>
  <si>
    <t>Gainers</t>
  </si>
  <si>
    <t>Losers</t>
  </si>
  <si>
    <t>Company Name</t>
  </si>
  <si>
    <t>Change(%)</t>
  </si>
  <si>
    <t>Value</t>
  </si>
  <si>
    <t>Change (%)</t>
  </si>
  <si>
    <t>IraqStock Exchange</t>
  </si>
  <si>
    <t xml:space="preserve">Traded Shares </t>
  </si>
  <si>
    <t xml:space="preserve">Trading Volume </t>
  </si>
  <si>
    <t>Banks Sector</t>
  </si>
  <si>
    <t>Investment Sector</t>
  </si>
  <si>
    <t>Average Price</t>
  </si>
  <si>
    <t>Stopping Date</t>
  </si>
  <si>
    <t>Meeting Date</t>
  </si>
  <si>
    <t>Meeting Programme</t>
  </si>
  <si>
    <t>increasing type</t>
  </si>
  <si>
    <t xml:space="preserve">increasing ratio </t>
  </si>
  <si>
    <t>Opening Trading Date</t>
  </si>
  <si>
    <t>increasing in capital Company</t>
  </si>
  <si>
    <t>ــــــــ</t>
  </si>
  <si>
    <t>Credit Bank Of Iraq</t>
  </si>
  <si>
    <t>United Bank</t>
  </si>
  <si>
    <t>Gulf Commercial Bank</t>
  </si>
  <si>
    <t>AHliya For Insurance</t>
  </si>
  <si>
    <t xml:space="preserve">Al-Mosul for Funfairs </t>
  </si>
  <si>
    <t>AL-Badia for General Trans</t>
  </si>
  <si>
    <t>Kirkuk For Producing</t>
  </si>
  <si>
    <t>Baghdad Soft Drinks</t>
  </si>
  <si>
    <t>Fallujah for Construction Materials</t>
  </si>
  <si>
    <t>Household Furniture Industry</t>
  </si>
  <si>
    <t xml:space="preserve">Ready Made Clothes </t>
  </si>
  <si>
    <t>Iraqi Carton Manufacturies</t>
  </si>
  <si>
    <t>Previous Average Price</t>
  </si>
  <si>
    <t>Remarks</t>
  </si>
  <si>
    <t>Last Bid Price</t>
  </si>
  <si>
    <t>Last Offer price</t>
  </si>
  <si>
    <t>Union Bank</t>
  </si>
  <si>
    <t xml:space="preserve">Stop trading from ISC </t>
  </si>
  <si>
    <t>Iraqi Islamic Bank</t>
  </si>
  <si>
    <t>not trading</t>
  </si>
  <si>
    <t>Babylon Bank</t>
  </si>
  <si>
    <t>Al-Mansour Bank</t>
  </si>
  <si>
    <t>Al-Hamraa for Insurance</t>
  </si>
  <si>
    <t>Al-Khair for Financial Investment</t>
  </si>
  <si>
    <t>Al-Ameen for Financial Investment</t>
  </si>
  <si>
    <t>AL-Wiaam for Financial Investment</t>
  </si>
  <si>
    <t>Al-Khaima  Finanical Investment</t>
  </si>
  <si>
    <t xml:space="preserve">General Transportation  </t>
  </si>
  <si>
    <t>SIGT</t>
  </si>
  <si>
    <t xml:space="preserve">Baghdad Motor Cars Servicing </t>
  </si>
  <si>
    <t>Al-Ameen Estate Investment</t>
  </si>
  <si>
    <t>Kharkh Tour Amuzement City</t>
  </si>
  <si>
    <t>AL-Nukhba for Construction</t>
  </si>
  <si>
    <t xml:space="preserve">ELectronic Industries </t>
  </si>
  <si>
    <t>Eastern Brewery</t>
  </si>
  <si>
    <t>IEAB</t>
  </si>
  <si>
    <t>Baghdad for Packing Materials</t>
  </si>
  <si>
    <t>Modern Chemical Industries</t>
  </si>
  <si>
    <t xml:space="preserve">Iraqi For Tufted Carpets </t>
  </si>
  <si>
    <t>Al -Khazer for Construction Materials</t>
  </si>
  <si>
    <t>Ishtar Hotels</t>
  </si>
  <si>
    <t>Ashour Hotel</t>
  </si>
  <si>
    <t>AL-Sadeer Hotel</t>
  </si>
  <si>
    <t>Agriculture Sector</t>
  </si>
  <si>
    <t>Iraqi for Seed Production</t>
  </si>
  <si>
    <t xml:space="preserve">Iraqi Agricultural Products </t>
  </si>
  <si>
    <t>Modern for Animal Production</t>
  </si>
  <si>
    <t>Al-Ahlyia for Agricultural Production</t>
  </si>
  <si>
    <t xml:space="preserve">Mosul Bank </t>
  </si>
  <si>
    <t>Commercial Bank of Iraq</t>
  </si>
  <si>
    <t>Agricultural  Marketing Meat</t>
  </si>
  <si>
    <t xml:space="preserve">Investment Bank of Iraq </t>
  </si>
  <si>
    <t>Middle East Bank</t>
  </si>
  <si>
    <t>IHLI</t>
  </si>
  <si>
    <t>ـــــــ</t>
  </si>
  <si>
    <t>VQUF</t>
  </si>
  <si>
    <t>SBMC</t>
  </si>
  <si>
    <t>No.of Trades</t>
  </si>
  <si>
    <t>BIME</t>
  </si>
  <si>
    <t>Cah Divendends</t>
  </si>
  <si>
    <t>Total of Agriculture sector</t>
  </si>
  <si>
    <t>Al-AYaam for Financial Investment</t>
  </si>
  <si>
    <t>VAYF</t>
  </si>
  <si>
    <t>VKHA</t>
  </si>
  <si>
    <t>Subscription</t>
  </si>
  <si>
    <t>Spilt Shares</t>
  </si>
  <si>
    <t>HotelsSector</t>
  </si>
  <si>
    <t>SMRI</t>
  </si>
  <si>
    <t>SKTA</t>
  </si>
  <si>
    <t>HASH</t>
  </si>
  <si>
    <t>BCOI</t>
  </si>
  <si>
    <t xml:space="preserve">Gulf Insurance  </t>
  </si>
  <si>
    <t>NGIR</t>
  </si>
  <si>
    <t>IITC</t>
  </si>
  <si>
    <t>VZAF</t>
  </si>
  <si>
    <t>SAEI</t>
  </si>
  <si>
    <t>IBSD</t>
  </si>
  <si>
    <t>Not traded Companies</t>
  </si>
  <si>
    <t xml:space="preserve">General Assembly </t>
  </si>
  <si>
    <t>BROI</t>
  </si>
  <si>
    <t>SMOF</t>
  </si>
  <si>
    <t>IKHC</t>
  </si>
  <si>
    <t>IELI</t>
  </si>
  <si>
    <t>Sumer Commerical Bank</t>
  </si>
  <si>
    <t>IHFI</t>
  </si>
  <si>
    <t>VBAT</t>
  </si>
  <si>
    <t xml:space="preserve">AL- BatekFor Financial Investments </t>
  </si>
  <si>
    <t>HISH</t>
  </si>
  <si>
    <t>BNOI</t>
  </si>
  <si>
    <t>Dar es salam Investment  Bank</t>
  </si>
  <si>
    <t>BDSI</t>
  </si>
  <si>
    <t>NDSA</t>
  </si>
  <si>
    <t>Middle East for Production- Fish</t>
  </si>
  <si>
    <t>BEFI</t>
  </si>
  <si>
    <t xml:space="preserve">Economy Bank </t>
  </si>
  <si>
    <t>SNUC</t>
  </si>
  <si>
    <t>HBAY</t>
  </si>
  <si>
    <t>BBAY</t>
  </si>
  <si>
    <t>IIEW</t>
  </si>
  <si>
    <t>BBOB</t>
  </si>
  <si>
    <t>SBPT</t>
  </si>
  <si>
    <t>BIBI</t>
  </si>
  <si>
    <t>AAHP</t>
  </si>
  <si>
    <t>IKFP</t>
  </si>
  <si>
    <t>HSAD</t>
  </si>
  <si>
    <t>BUND</t>
  </si>
  <si>
    <t>VWIF</t>
  </si>
  <si>
    <t>Al- Mansour Hotels</t>
  </si>
  <si>
    <t>HMAN</t>
  </si>
  <si>
    <t>IRMC</t>
  </si>
  <si>
    <t>Elaf Islamic Bank</t>
  </si>
  <si>
    <t>Iraqi Date Processing and Marketing</t>
  </si>
  <si>
    <t>Iraq Baghdad For General Transportation</t>
  </si>
  <si>
    <t xml:space="preserve">North Bank              </t>
  </si>
  <si>
    <t>BNOR</t>
  </si>
  <si>
    <t>HNTI</t>
  </si>
  <si>
    <t>IMAP</t>
  </si>
  <si>
    <t>VAMF</t>
  </si>
  <si>
    <t>VKHF</t>
  </si>
  <si>
    <t>IICM</t>
  </si>
  <si>
    <t>SBAG</t>
  </si>
  <si>
    <t>BELF</t>
  </si>
  <si>
    <t>SILT</t>
  </si>
  <si>
    <t>NAME</t>
  </si>
  <si>
    <t>VMES</t>
  </si>
  <si>
    <t>IMCI</t>
  </si>
  <si>
    <t>NAHF</t>
  </si>
  <si>
    <t>HKAR</t>
  </si>
  <si>
    <t>Tourist Village of Mosul dam</t>
  </si>
  <si>
    <t>HTVM</t>
  </si>
  <si>
    <t>IIDP</t>
  </si>
  <si>
    <t>Al Warka Bank</t>
  </si>
  <si>
    <t>21/2/2010</t>
  </si>
  <si>
    <t>19/1/2011</t>
  </si>
  <si>
    <t>IBPM</t>
  </si>
  <si>
    <t>IMIB</t>
  </si>
  <si>
    <t>Discussion Financial Statements</t>
  </si>
  <si>
    <t xml:space="preserve">Bain Al Nahrain Investment </t>
  </si>
  <si>
    <t>IKLV</t>
  </si>
  <si>
    <t>Total of Insurance sector</t>
  </si>
  <si>
    <t>InsuranceSector</t>
  </si>
  <si>
    <t>BIIB</t>
  </si>
  <si>
    <t>Kurdistan International Bank</t>
  </si>
  <si>
    <t>BKUI</t>
  </si>
  <si>
    <t>Modern Constrcution Materials Industry</t>
  </si>
  <si>
    <t>IMCM</t>
  </si>
  <si>
    <t>AMAP</t>
  </si>
  <si>
    <t>BGUC</t>
  </si>
  <si>
    <t>*</t>
  </si>
  <si>
    <t>Stopping by ISC</t>
  </si>
  <si>
    <t>IMOS</t>
  </si>
  <si>
    <t>IMPI</t>
  </si>
  <si>
    <t>AMEF</t>
  </si>
  <si>
    <t>AISP</t>
  </si>
  <si>
    <t>AIPM</t>
  </si>
  <si>
    <t>AIRP</t>
  </si>
  <si>
    <t>increasing in capital Company(150 billion)</t>
  </si>
  <si>
    <t>Electronic Trading Session Wednesday 22/2/2012</t>
  </si>
  <si>
    <t>According to Iraqi securities letter No.183/10 in 25/1/2012 ,(ISC) is suspending trading  the companies below starting Thursday , January 26th , 2012 . The reason s their violation of Instruction# (14) related to financial disclosure ,their failure to submit their quarterly financial reports for Third quarter 2011 after finish the due date . the companies are : Al-Qum'a for Financial Investment, Kirkuk For Producing , North Soft Drinks , Electronic Industries, Light Industries , Palestine Hotel .</t>
  </si>
  <si>
    <t>Non Iraqi's  Bulletin Wednesday 22/2/2012</t>
  </si>
  <si>
    <t xml:space="preserve"> Non Trading Companies in Iraq Stock Exchange for Wednesday 22/2/2012</t>
  </si>
  <si>
    <t>Bulletin News for listed companies in Iraq Stock Exchange for Wednesday 22/2/2012</t>
  </si>
  <si>
    <t xml:space="preserve">IRAQ STOCK EXCHANGE WEDNESDAY SESSION 22/2/2012 </t>
  </si>
  <si>
    <t>AgricultureSector</t>
  </si>
  <si>
    <t>Mansour Hotels</t>
  </si>
  <si>
    <t>Al-Sadeer Hotel</t>
  </si>
  <si>
    <t>Al -Hilal Industries</t>
  </si>
  <si>
    <t>Investment Bank of Iraq</t>
  </si>
  <si>
    <t xml:space="preserve"> Middle East Bank</t>
  </si>
  <si>
    <t xml:space="preserve"> ISX price Index was about (124.120) point  which increase about (0.41%)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</si>
</sst>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[$-1010000]d/m/yyyy;@"/>
    <numFmt numFmtId="166" formatCode="0.0%"/>
  </numFmts>
  <fonts count="3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rgb="FF002060"/>
      <name val="Arial"/>
      <family val="2"/>
    </font>
    <font>
      <sz val="11"/>
      <color rgb="FF002060"/>
      <name val="Arial"/>
      <family val="2"/>
      <scheme val="minor"/>
    </font>
    <font>
      <b/>
      <sz val="14"/>
      <color rgb="FF002060"/>
      <name val="Arial"/>
      <family val="2"/>
      <scheme val="minor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b/>
      <sz val="10"/>
      <color rgb="FF002060"/>
      <name val="Arial"/>
      <family val="2"/>
      <scheme val="minor"/>
    </font>
    <font>
      <b/>
      <sz val="10"/>
      <color rgb="FF00B05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1"/>
      <color rgb="FF002060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rgb="FF00B050"/>
      <name val="Arial"/>
      <family val="2"/>
      <scheme val="minor"/>
    </font>
    <font>
      <b/>
      <sz val="12"/>
      <color rgb="FF002060"/>
      <name val="Arial"/>
      <family val="2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4">
    <xf numFmtId="0" fontId="0" fillId="0" borderId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8" borderId="17" applyNumberFormat="0" applyAlignment="0" applyProtection="0"/>
    <xf numFmtId="0" fontId="23" fillId="9" borderId="18" applyNumberFormat="0" applyAlignment="0" applyProtection="0"/>
    <xf numFmtId="0" fontId="24" fillId="9" borderId="17" applyNumberFormat="0" applyAlignment="0" applyProtection="0"/>
    <xf numFmtId="0" fontId="25" fillId="0" borderId="19" applyNumberFormat="0" applyFill="0" applyAlignment="0" applyProtection="0"/>
    <xf numFmtId="0" fontId="26" fillId="10" borderId="20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30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0" fillId="35" borderId="0" applyNumberFormat="0" applyBorder="0" applyAlignment="0" applyProtection="0"/>
    <xf numFmtId="0" fontId="2" fillId="0" borderId="0"/>
    <xf numFmtId="0" fontId="2" fillId="11" borderId="21" applyNumberFormat="0" applyFont="0" applyAlignment="0" applyProtection="0"/>
    <xf numFmtId="0" fontId="2" fillId="0" borderId="0"/>
    <xf numFmtId="0" fontId="2" fillId="11" borderId="21" applyNumberFormat="0" applyFont="0" applyAlignment="0" applyProtection="0"/>
    <xf numFmtId="0" fontId="2" fillId="11" borderId="21" applyNumberFormat="0" applyFont="0" applyAlignment="0" applyProtection="0"/>
    <xf numFmtId="0" fontId="2" fillId="11" borderId="21" applyNumberFormat="0" applyFont="0" applyAlignment="0" applyProtection="0"/>
    <xf numFmtId="0" fontId="2" fillId="11" borderId="2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1" borderId="21" applyNumberFormat="0" applyFont="0" applyAlignment="0" applyProtection="0"/>
    <xf numFmtId="0" fontId="2" fillId="0" borderId="0"/>
    <xf numFmtId="0" fontId="2" fillId="11" borderId="21" applyNumberFormat="0" applyFont="0" applyAlignment="0" applyProtection="0"/>
    <xf numFmtId="0" fontId="2" fillId="11" borderId="21" applyNumberFormat="0" applyFont="0" applyAlignment="0" applyProtection="0"/>
    <xf numFmtId="0" fontId="2" fillId="0" borderId="0"/>
    <xf numFmtId="0" fontId="2" fillId="11" borderId="21" applyNumberFormat="0" applyFont="0" applyAlignment="0" applyProtection="0"/>
    <xf numFmtId="0" fontId="2" fillId="0" borderId="0"/>
    <xf numFmtId="0" fontId="2" fillId="0" borderId="0"/>
    <xf numFmtId="0" fontId="2" fillId="11" borderId="21" applyNumberFormat="0" applyFont="0" applyAlignment="0" applyProtection="0"/>
    <xf numFmtId="0" fontId="2" fillId="11" borderId="21" applyNumberFormat="0" applyFont="0" applyAlignment="0" applyProtection="0"/>
    <xf numFmtId="0" fontId="2" fillId="11" borderId="21" applyNumberFormat="0" applyFont="0" applyAlignment="0" applyProtection="0"/>
    <xf numFmtId="0" fontId="2" fillId="0" borderId="0"/>
    <xf numFmtId="0" fontId="2" fillId="11" borderId="21" applyNumberFormat="0" applyFont="0" applyAlignment="0" applyProtection="0"/>
    <xf numFmtId="0" fontId="2" fillId="11" borderId="21" applyNumberFormat="0" applyFont="0" applyAlignment="0" applyProtection="0"/>
    <xf numFmtId="0" fontId="2" fillId="11" borderId="21" applyNumberFormat="0" applyFont="0" applyAlignment="0" applyProtection="0"/>
    <xf numFmtId="0" fontId="2" fillId="11" borderId="21" applyNumberFormat="0" applyFont="0" applyAlignment="0" applyProtection="0"/>
    <xf numFmtId="0" fontId="2" fillId="11" borderId="21" applyNumberFormat="0" applyFont="0" applyAlignment="0" applyProtection="0"/>
    <xf numFmtId="0" fontId="2" fillId="11" borderId="21" applyNumberFormat="0" applyFont="0" applyAlignment="0" applyProtection="0"/>
    <xf numFmtId="0" fontId="1" fillId="0" borderId="0"/>
    <xf numFmtId="0" fontId="1" fillId="11" borderId="21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1" borderId="21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2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21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68">
    <xf numFmtId="0" fontId="0" fillId="0" borderId="0" xfId="0"/>
    <xf numFmtId="0" fontId="1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5" fillId="0" borderId="0" xfId="0" applyFont="1" applyBorder="1"/>
    <xf numFmtId="0" fontId="4" fillId="0" borderId="2" xfId="0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165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9" fontId="4" fillId="0" borderId="10" xfId="0" applyNumberFormat="1" applyFont="1" applyBorder="1" applyAlignment="1">
      <alignment horizontal="center" vertical="center"/>
    </xf>
    <xf numFmtId="10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165" fontId="4" fillId="0" borderId="10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166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/>
    <xf numFmtId="0" fontId="0" fillId="0" borderId="0" xfId="0" applyAlignment="1"/>
    <xf numFmtId="0" fontId="10" fillId="0" borderId="0" xfId="0" applyFont="1"/>
    <xf numFmtId="0" fontId="8" fillId="0" borderId="2" xfId="0" applyFont="1" applyBorder="1" applyAlignment="1">
      <alignment vertical="center" wrapText="1"/>
    </xf>
    <xf numFmtId="3" fontId="8" fillId="0" borderId="2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right"/>
    </xf>
    <xf numFmtId="164" fontId="8" fillId="0" borderId="2" xfId="0" applyNumberFormat="1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11" fillId="0" borderId="2" xfId="0" applyFont="1" applyBorder="1"/>
    <xf numFmtId="0" fontId="11" fillId="0" borderId="0" xfId="0" applyFont="1"/>
    <xf numFmtId="0" fontId="0" fillId="0" borderId="0" xfId="0"/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8" fillId="0" borderId="2" xfId="0" applyFont="1" applyBorder="1"/>
    <xf numFmtId="3" fontId="12" fillId="0" borderId="0" xfId="0" applyNumberFormat="1" applyFont="1" applyAlignment="1">
      <alignment horizontal="left"/>
    </xf>
    <xf numFmtId="0" fontId="0" fillId="0" borderId="0" xfId="0"/>
    <xf numFmtId="0" fontId="11" fillId="0" borderId="2" xfId="0" applyFont="1" applyBorder="1" applyAlignment="1">
      <alignment horizontal="center"/>
    </xf>
    <xf numFmtId="0" fontId="8" fillId="0" borderId="0" xfId="0" applyFont="1" applyBorder="1"/>
    <xf numFmtId="0" fontId="11" fillId="0" borderId="2" xfId="0" applyFont="1" applyBorder="1" applyAlignment="1">
      <alignment horizontal="center"/>
    </xf>
    <xf numFmtId="3" fontId="8" fillId="0" borderId="2" xfId="0" applyNumberFormat="1" applyFont="1" applyBorder="1" applyAlignment="1"/>
    <xf numFmtId="0" fontId="8" fillId="0" borderId="2" xfId="0" applyFont="1" applyBorder="1" applyAlignment="1">
      <alignment horizontal="center" vertical="center" wrapText="1"/>
    </xf>
    <xf numFmtId="2" fontId="0" fillId="0" borderId="0" xfId="0" applyNumberFormat="1"/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3" fontId="1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0" fillId="0" borderId="0" xfId="0"/>
    <xf numFmtId="0" fontId="8" fillId="0" borderId="2" xfId="0" applyFont="1" applyBorder="1"/>
    <xf numFmtId="0" fontId="11" fillId="0" borderId="2" xfId="0" applyFont="1" applyBorder="1" applyAlignment="1">
      <alignment horizontal="center"/>
    </xf>
    <xf numFmtId="0" fontId="0" fillId="0" borderId="0" xfId="0"/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/>
    </xf>
    <xf numFmtId="2" fontId="8" fillId="0" borderId="2" xfId="52" applyNumberFormat="1" applyFont="1" applyBorder="1" applyAlignment="1">
      <alignment horizontal="center"/>
    </xf>
    <xf numFmtId="3" fontId="8" fillId="0" borderId="2" xfId="52" applyNumberFormat="1" applyFont="1" applyBorder="1"/>
    <xf numFmtId="164" fontId="11" fillId="0" borderId="2" xfId="0" applyNumberFormat="1" applyFont="1" applyBorder="1" applyAlignment="1">
      <alignment horizontal="left"/>
    </xf>
    <xf numFmtId="0" fontId="8" fillId="0" borderId="2" xfId="52" applyFont="1" applyBorder="1" applyAlignment="1">
      <alignment horizontal="center"/>
    </xf>
    <xf numFmtId="164" fontId="8" fillId="0" borderId="2" xfId="52" applyNumberFormat="1" applyFont="1" applyBorder="1" applyAlignment="1">
      <alignment horizontal="center"/>
    </xf>
    <xf numFmtId="0" fontId="2" fillId="0" borderId="0" xfId="41"/>
    <xf numFmtId="0" fontId="2" fillId="0" borderId="0" xfId="43"/>
    <xf numFmtId="0" fontId="2" fillId="0" borderId="0" xfId="55"/>
    <xf numFmtId="0" fontId="2" fillId="0" borderId="0" xfId="50"/>
    <xf numFmtId="0" fontId="2" fillId="0" borderId="0" xfId="57"/>
    <xf numFmtId="0" fontId="2" fillId="0" borderId="0" xfId="49"/>
    <xf numFmtId="0" fontId="2" fillId="0" borderId="0" xfId="48"/>
    <xf numFmtId="3" fontId="2" fillId="0" borderId="0" xfId="48" applyNumberFormat="1"/>
    <xf numFmtId="164" fontId="8" fillId="0" borderId="2" xfId="58" applyNumberFormat="1" applyFont="1" applyBorder="1" applyAlignment="1">
      <alignment horizontal="center" vertical="center"/>
    </xf>
    <xf numFmtId="0" fontId="8" fillId="0" borderId="2" xfId="62" applyFont="1" applyBorder="1" applyAlignment="1">
      <alignment vertical="center"/>
    </xf>
    <xf numFmtId="164" fontId="8" fillId="0" borderId="2" xfId="69" applyNumberFormat="1" applyFont="1" applyBorder="1" applyAlignment="1">
      <alignment horizontal="center" vertical="center"/>
    </xf>
    <xf numFmtId="3" fontId="8" fillId="0" borderId="2" xfId="58" applyNumberFormat="1" applyFont="1" applyBorder="1" applyAlignment="1">
      <alignment horizontal="center" vertical="center"/>
    </xf>
    <xf numFmtId="3" fontId="8" fillId="0" borderId="2" xfId="69" applyNumberFormat="1" applyFont="1" applyBorder="1" applyAlignment="1">
      <alignment horizontal="center" vertical="center"/>
    </xf>
    <xf numFmtId="2" fontId="9" fillId="0" borderId="2" xfId="58" applyNumberFormat="1" applyFont="1" applyBorder="1" applyAlignment="1">
      <alignment horizontal="center" vertical="center"/>
    </xf>
    <xf numFmtId="0" fontId="10" fillId="0" borderId="2" xfId="69" applyFont="1" applyBorder="1" applyAlignment="1">
      <alignment horizontal="center" vertical="center"/>
    </xf>
    <xf numFmtId="2" fontId="8" fillId="0" borderId="2" xfId="74" applyNumberFormat="1" applyFont="1" applyBorder="1" applyAlignment="1">
      <alignment horizontal="center" vertical="center"/>
    </xf>
    <xf numFmtId="3" fontId="8" fillId="0" borderId="2" xfId="71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8" fillId="0" borderId="2" xfId="0" applyFont="1" applyBorder="1"/>
    <xf numFmtId="0" fontId="10" fillId="0" borderId="0" xfId="0" applyFont="1" applyAlignment="1">
      <alignment vertical="center" wrapText="1"/>
    </xf>
    <xf numFmtId="3" fontId="12" fillId="0" borderId="0" xfId="0" applyNumberFormat="1" applyFont="1" applyAlignment="1">
      <alignment horizontal="left"/>
    </xf>
    <xf numFmtId="164" fontId="8" fillId="0" borderId="3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0" fillId="0" borderId="2" xfId="0" applyBorder="1"/>
    <xf numFmtId="0" fontId="0" fillId="0" borderId="0" xfId="0"/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5" fillId="0" borderId="0" xfId="0" applyFont="1" applyBorder="1"/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9" fontId="4" fillId="0" borderId="10" xfId="0" applyNumberFormat="1" applyFont="1" applyBorder="1" applyAlignment="1">
      <alignment horizontal="center" vertical="center"/>
    </xf>
    <xf numFmtId="9" fontId="4" fillId="0" borderId="7" xfId="0" applyNumberFormat="1" applyFont="1" applyBorder="1" applyAlignment="1">
      <alignment horizontal="center" vertical="center"/>
    </xf>
    <xf numFmtId="9" fontId="4" fillId="0" borderId="9" xfId="0" applyNumberFormat="1" applyFon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10" fontId="4" fillId="0" borderId="10" xfId="0" applyNumberFormat="1" applyFont="1" applyBorder="1" applyAlignment="1">
      <alignment horizontal="center" vertical="center"/>
    </xf>
    <xf numFmtId="10" fontId="4" fillId="0" borderId="7" xfId="0" applyNumberFormat="1" applyFont="1" applyBorder="1" applyAlignment="1">
      <alignment horizontal="center" vertical="center"/>
    </xf>
    <xf numFmtId="10" fontId="4" fillId="0" borderId="9" xfId="0" applyNumberFormat="1" applyFont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66" fontId="4" fillId="0" borderId="7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24">
    <cellStyle name="20% - Accent1" xfId="18" builtinId="30" customBuiltin="1"/>
    <cellStyle name="20% - Accent1 2" xfId="72"/>
    <cellStyle name="20% - Accent1 3" xfId="88"/>
    <cellStyle name="20% - Accent1 4" xfId="94"/>
    <cellStyle name="20% - Accent1 5" xfId="87"/>
    <cellStyle name="20% - Accent2" xfId="22" builtinId="34" customBuiltin="1"/>
    <cellStyle name="20% - Accent2 2" xfId="76"/>
    <cellStyle name="20% - Accent2 3" xfId="92"/>
    <cellStyle name="20% - Accent2 4" xfId="102"/>
    <cellStyle name="20% - Accent2 5" xfId="114"/>
    <cellStyle name="20% - Accent3" xfId="26" builtinId="38" customBuiltin="1"/>
    <cellStyle name="20% - Accent3 2" xfId="78"/>
    <cellStyle name="20% - Accent3 3" xfId="95"/>
    <cellStyle name="20% - Accent3 4" xfId="90"/>
    <cellStyle name="20% - Accent3 5" xfId="116"/>
    <cellStyle name="20% - Accent4" xfId="30" builtinId="42" customBuiltin="1"/>
    <cellStyle name="20% - Accent4 2" xfId="80"/>
    <cellStyle name="20% - Accent4 3" xfId="97"/>
    <cellStyle name="20% - Accent4 4" xfId="106"/>
    <cellStyle name="20% - Accent4 5" xfId="118"/>
    <cellStyle name="20% - Accent5" xfId="34" builtinId="46" customBuiltin="1"/>
    <cellStyle name="20% - Accent5 2" xfId="82"/>
    <cellStyle name="20% - Accent5 3" xfId="100"/>
    <cellStyle name="20% - Accent5 4" xfId="108"/>
    <cellStyle name="20% - Accent5 5" xfId="120"/>
    <cellStyle name="20% - Accent6" xfId="38" builtinId="50" customBuiltin="1"/>
    <cellStyle name="20% - Accent6 2" xfId="84"/>
    <cellStyle name="20% - Accent6 3" xfId="103"/>
    <cellStyle name="20% - Accent6 4" xfId="111"/>
    <cellStyle name="20% - Accent6 5" xfId="122"/>
    <cellStyle name="40% - Accent1" xfId="19" builtinId="31" customBuiltin="1"/>
    <cellStyle name="40% - Accent1 2" xfId="73"/>
    <cellStyle name="40% - Accent1 3" xfId="89"/>
    <cellStyle name="40% - Accent1 4" xfId="91"/>
    <cellStyle name="40% - Accent1 5" xfId="113"/>
    <cellStyle name="40% - Accent2" xfId="23" builtinId="35" customBuiltin="1"/>
    <cellStyle name="40% - Accent2 2" xfId="77"/>
    <cellStyle name="40% - Accent2 3" xfId="93"/>
    <cellStyle name="40% - Accent2 4" xfId="99"/>
    <cellStyle name="40% - Accent2 5" xfId="115"/>
    <cellStyle name="40% - Accent3" xfId="27" builtinId="39" customBuiltin="1"/>
    <cellStyle name="40% - Accent3 2" xfId="79"/>
    <cellStyle name="40% - Accent3 3" xfId="96"/>
    <cellStyle name="40% - Accent3 4" xfId="105"/>
    <cellStyle name="40% - Accent3 5" xfId="117"/>
    <cellStyle name="40% - Accent4" xfId="31" builtinId="43" customBuiltin="1"/>
    <cellStyle name="40% - Accent4 2" xfId="81"/>
    <cellStyle name="40% - Accent4 3" xfId="98"/>
    <cellStyle name="40% - Accent4 4" xfId="107"/>
    <cellStyle name="40% - Accent4 5" xfId="119"/>
    <cellStyle name="40% - Accent5" xfId="35" builtinId="47" customBuiltin="1"/>
    <cellStyle name="40% - Accent5 2" xfId="83"/>
    <cellStyle name="40% - Accent5 3" xfId="101"/>
    <cellStyle name="40% - Accent5 4" xfId="109"/>
    <cellStyle name="40% - Accent5 5" xfId="121"/>
    <cellStyle name="40% - Accent6" xfId="39" builtinId="51" customBuiltin="1"/>
    <cellStyle name="40% - Accent6 2" xfId="85"/>
    <cellStyle name="40% - Accent6 3" xfId="104"/>
    <cellStyle name="40% - Accent6 4" xfId="112"/>
    <cellStyle name="40% - Accent6 5" xfId="123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1" xfId="74"/>
    <cellStyle name="Normal 12" xfId="71"/>
    <cellStyle name="Normal 16" xfId="48"/>
    <cellStyle name="Normal 18" xfId="62"/>
    <cellStyle name="Normal 19" xfId="58"/>
    <cellStyle name="Normal 2" xfId="41"/>
    <cellStyle name="Normal 3" xfId="43"/>
    <cellStyle name="Normal 4" xfId="55"/>
    <cellStyle name="Normal 5" xfId="50"/>
    <cellStyle name="Normal 6" xfId="57"/>
    <cellStyle name="Normal 7" xfId="49"/>
    <cellStyle name="Normal 8" xfId="69"/>
    <cellStyle name="Normal 9" xfId="52"/>
    <cellStyle name="Note 10" xfId="63"/>
    <cellStyle name="Note 11" xfId="61"/>
    <cellStyle name="Note 12" xfId="60"/>
    <cellStyle name="Note 13" xfId="64"/>
    <cellStyle name="Note 14" xfId="59"/>
    <cellStyle name="Note 15" xfId="67"/>
    <cellStyle name="Note 16" xfId="51"/>
    <cellStyle name="Note 17" xfId="66"/>
    <cellStyle name="Note 18" xfId="65"/>
    <cellStyle name="Note 19" xfId="68"/>
    <cellStyle name="Note 2" xfId="46"/>
    <cellStyle name="Note 20" xfId="70"/>
    <cellStyle name="Note 21" xfId="86"/>
    <cellStyle name="Note 22" xfId="75"/>
    <cellStyle name="Note 23" xfId="110"/>
    <cellStyle name="Note 3" xfId="54"/>
    <cellStyle name="Note 4" xfId="44"/>
    <cellStyle name="Note 5" xfId="45"/>
    <cellStyle name="Note 6" xfId="56"/>
    <cellStyle name="Note 7" xfId="47"/>
    <cellStyle name="Note 8" xfId="53"/>
    <cellStyle name="Note 9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IQ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ISX Price Index for February 2012</a:t>
            </a:r>
            <a:endParaRPr lang="ar-IQ"/>
          </a:p>
        </c:rich>
      </c:tx>
      <c:layout>
        <c:manualLayout>
          <c:xMode val="edge"/>
          <c:yMode val="edge"/>
          <c:x val="0.25416331542248211"/>
          <c:y val="4.3183855066897078E-2"/>
        </c:manualLayout>
      </c:layout>
    </c:title>
    <c:plotArea>
      <c:layout>
        <c:manualLayout>
          <c:layoutTarget val="inner"/>
          <c:xMode val="edge"/>
          <c:yMode val="edge"/>
          <c:x val="8.2066961142053807E-2"/>
          <c:y val="0.14802861532552331"/>
          <c:w val="0.89408480037556282"/>
          <c:h val="0.73033832661161269"/>
        </c:manualLayout>
      </c:layout>
      <c:lineChart>
        <c:grouping val="standard"/>
        <c:ser>
          <c:idx val="0"/>
          <c:order val="0"/>
          <c:tx>
            <c:strRef>
              <c:f>[1]مؤشر!$A$2</c:f>
              <c:strCache>
                <c:ptCount val="1"/>
                <c:pt idx="0">
                  <c:v>2012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3.1287403400027031E-2"/>
                  <c:y val="6.5040650406503989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5057366786036323E-2"/>
                  <c:y val="-5.505377376608409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4.2960075053205336E-2"/>
                  <c:y val="5.8681902567057118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6.1608915604792286E-2"/>
                  <c:y val="-5.7250440709836724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5.7046126332000333E-2"/>
                  <c:y val="5.4192345359815132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3.8216547852654041E-2"/>
                  <c:y val="-4.9714890116347818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4.7965861012853224E-2"/>
                  <c:y val="6.647237692849374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4.2362370318852122E-2"/>
                  <c:y val="-5.7165511027539716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5.1058396880200703E-2"/>
                  <c:y val="5.3937556312923574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4.4427707406139494E-2"/>
                  <c:y val="-5.2845528455284556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 val="-4.5577738109579109E-2"/>
                  <c:y val="6.5040330324563092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 val="-4.5182759665472944E-2"/>
                  <c:y val="-7.1823826899686333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 val="-5.8745633151906125E-2"/>
                  <c:y val="6.266180142116376E-2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 val="-6.3388342551601654E-2"/>
                  <c:y val="-4.8780807886819023E-2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 val="-1.7473781442555742E-3"/>
                  <c:y val="-6.3099353434479227E-2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 val="-3.3648790746582544E-2"/>
                  <c:y val="-4.920531202256434E-2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 val="-4.6992505630815633E-2"/>
                  <c:y val="6.368158248511617E-2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 val="-3.8942976356050069E-2"/>
                  <c:y val="-6.0975929838038831E-2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 val="-3.5234121464997679E-2"/>
                  <c:y val="5.6910569105691054E-2"/>
                </c:manualLayout>
              </c:layout>
              <c:dLblPos val="r"/>
              <c:showVal val="1"/>
            </c:dLbl>
            <c:dLbl>
              <c:idx val="19"/>
              <c:layout>
                <c:manualLayout>
                  <c:x val="-1.1126564673157226E-2"/>
                  <c:y val="-4.4715447154471899E-2"/>
                </c:manualLayout>
              </c:layout>
              <c:dLblPos val="r"/>
              <c:showVal val="1"/>
            </c:dLbl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  <c:showVal val="1"/>
          </c:dLbls>
          <c:cat>
            <c:strRef>
              <c:f>[1]مؤشر!$B$1:$P$1</c:f>
              <c:strCache>
                <c:ptCount val="15"/>
                <c:pt idx="0">
                  <c:v> 1/2</c:v>
                </c:pt>
                <c:pt idx="1">
                  <c:v> 2/2</c:v>
                </c:pt>
                <c:pt idx="2">
                  <c:v> 6/2</c:v>
                </c:pt>
                <c:pt idx="3">
                  <c:v> 7/2</c:v>
                </c:pt>
                <c:pt idx="4">
                  <c:v> 8/2</c:v>
                </c:pt>
                <c:pt idx="5">
                  <c:v> 9/2</c:v>
                </c:pt>
                <c:pt idx="6">
                  <c:v> 12/2</c:v>
                </c:pt>
                <c:pt idx="7">
                  <c:v> 13/2</c:v>
                </c:pt>
                <c:pt idx="8">
                  <c:v> 14/2</c:v>
                </c:pt>
                <c:pt idx="9">
                  <c:v> 15/2</c:v>
                </c:pt>
                <c:pt idx="10">
                  <c:v> 16/2</c:v>
                </c:pt>
                <c:pt idx="11">
                  <c:v> 19/2</c:v>
                </c:pt>
                <c:pt idx="12">
                  <c:v> 20/2</c:v>
                </c:pt>
                <c:pt idx="13">
                  <c:v> 21/2</c:v>
                </c:pt>
                <c:pt idx="14">
                  <c:v> 22/2</c:v>
                </c:pt>
              </c:strCache>
            </c:strRef>
          </c:cat>
          <c:val>
            <c:numRef>
              <c:f>[1]مؤشر!$B$2:$P$2</c:f>
              <c:numCache>
                <c:formatCode>General</c:formatCode>
                <c:ptCount val="15"/>
                <c:pt idx="0">
                  <c:v>122.55</c:v>
                </c:pt>
                <c:pt idx="1">
                  <c:v>123.67</c:v>
                </c:pt>
                <c:pt idx="2">
                  <c:v>124.33</c:v>
                </c:pt>
                <c:pt idx="3">
                  <c:v>124.33</c:v>
                </c:pt>
                <c:pt idx="4">
                  <c:v>124.59</c:v>
                </c:pt>
                <c:pt idx="5">
                  <c:v>124.71</c:v>
                </c:pt>
                <c:pt idx="6">
                  <c:v>124.67</c:v>
                </c:pt>
                <c:pt idx="7">
                  <c:v>124.15</c:v>
                </c:pt>
                <c:pt idx="8">
                  <c:v>123.97</c:v>
                </c:pt>
                <c:pt idx="9">
                  <c:v>124.39</c:v>
                </c:pt>
                <c:pt idx="10">
                  <c:v>124.35</c:v>
                </c:pt>
                <c:pt idx="11">
                  <c:v>123.86</c:v>
                </c:pt>
                <c:pt idx="12">
                  <c:v>122.84</c:v>
                </c:pt>
                <c:pt idx="13">
                  <c:v>123.61</c:v>
                </c:pt>
                <c:pt idx="14">
                  <c:v>124.12</c:v>
                </c:pt>
              </c:numCache>
            </c:numRef>
          </c:val>
        </c:ser>
        <c:marker val="1"/>
        <c:axId val="56111104"/>
        <c:axId val="56112640"/>
      </c:lineChart>
      <c:catAx>
        <c:axId val="5611110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56112640"/>
        <c:crosses val="autoZero"/>
        <c:auto val="1"/>
        <c:lblAlgn val="ctr"/>
        <c:lblOffset val="100"/>
      </c:catAx>
      <c:valAx>
        <c:axId val="56112640"/>
        <c:scaling>
          <c:orientation val="minMax"/>
          <c:max val="145"/>
        </c:scaling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0" sourceLinked="0"/>
        <c:majorTickMark val="none"/>
        <c:tickLblPos val="nextTo"/>
        <c:spPr>
          <a:ln>
            <a:solidFill>
              <a:srgbClr val="4F81BD">
                <a:shade val="95000"/>
                <a:satMod val="105000"/>
              </a:srgbClr>
            </a:solidFill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56111104"/>
        <c:crosses val="autoZero"/>
        <c:crossBetween val="between"/>
      </c:valAx>
    </c:plotArea>
    <c:plotVisOnly val="1"/>
    <c:dispBlanksAs val="gap"/>
  </c:chart>
  <c:spPr>
    <a:solidFill>
      <a:sysClr val="window" lastClr="FFFFFF">
        <a:alpha val="88000"/>
      </a:sysClr>
    </a:solidFill>
  </c:spPr>
  <c:txPr>
    <a:bodyPr/>
    <a:lstStyle/>
    <a:p>
      <a:pPr>
        <a:defRPr sz="12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ar-IQ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IQ"/>
  <c:style val="18"/>
  <c:chart>
    <c:title>
      <c:tx>
        <c:rich>
          <a:bodyPr/>
          <a:lstStyle/>
          <a:p>
            <a:pPr>
              <a:defRPr sz="144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Traded Shares(million share)</a:t>
            </a:r>
            <a:endParaRPr lang="ar-IQ"/>
          </a:p>
        </c:rich>
      </c:tx>
      <c:layout>
        <c:manualLayout>
          <c:xMode val="edge"/>
          <c:yMode val="edge"/>
          <c:x val="0.35670077616902751"/>
          <c:y val="2.6578073089701015E-2"/>
        </c:manualLayout>
      </c:layout>
    </c:title>
    <c:plotArea>
      <c:layout>
        <c:manualLayout>
          <c:layoutTarget val="inner"/>
          <c:xMode val="edge"/>
          <c:yMode val="edge"/>
          <c:x val="0.13797896518284725"/>
          <c:y val="0.15091497283769781"/>
          <c:w val="0.82930245877418562"/>
          <c:h val="0.67334012270549581"/>
        </c:manualLayout>
      </c:layout>
      <c:lineChart>
        <c:grouping val="standard"/>
        <c:ser>
          <c:idx val="0"/>
          <c:order val="0"/>
          <c:tx>
            <c:strRef>
              <c:f>'[1]عدد الاسهم'!$A$2</c:f>
              <c:strCache>
                <c:ptCount val="1"/>
                <c:pt idx="0">
                  <c:v>عدد الاسهم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6.1117004130603191E-2"/>
                  <c:y val="7.1226096737907779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94475514627077E-2"/>
                  <c:y val="-7.3265492976168731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4.8713917301208651E-2"/>
                  <c:y val="8.1088236063515215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6.2678784821043582E-2"/>
                  <c:y val="-7.653368910281570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4.5489570579711772E-2"/>
                  <c:y val="-7.7302430219478455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3.0887558456048916E-2"/>
                  <c:y val="6.6444833930642391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0.1074905998470306"/>
                  <c:y val="5.2303694596315634E-2"/>
                </c:manualLayout>
              </c:layout>
              <c:dLblPos val="r"/>
              <c:showVal val="1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  <c:showVal val="1"/>
          </c:dLbls>
          <c:cat>
            <c:strRef>
              <c:f>'[1]عدد الاسهم'!$B$1:$G$1</c:f>
              <c:strCache>
                <c:ptCount val="6"/>
                <c:pt idx="0">
                  <c:v> 15/2</c:v>
                </c:pt>
                <c:pt idx="1">
                  <c:v> 16/2</c:v>
                </c:pt>
                <c:pt idx="2">
                  <c:v> 19/2</c:v>
                </c:pt>
                <c:pt idx="3">
                  <c:v> 20/2</c:v>
                </c:pt>
                <c:pt idx="4">
                  <c:v> 21/2</c:v>
                </c:pt>
                <c:pt idx="5">
                  <c:v> 22/2</c:v>
                </c:pt>
              </c:strCache>
            </c:strRef>
          </c:cat>
          <c:val>
            <c:numRef>
              <c:f>'[1]عدد الاسهم'!$B$2:$G$2</c:f>
              <c:numCache>
                <c:formatCode>General</c:formatCode>
                <c:ptCount val="6"/>
                <c:pt idx="0">
                  <c:v>1024349469</c:v>
                </c:pt>
                <c:pt idx="1">
                  <c:v>1073125650</c:v>
                </c:pt>
                <c:pt idx="2">
                  <c:v>1269136033</c:v>
                </c:pt>
                <c:pt idx="3">
                  <c:v>1479705855</c:v>
                </c:pt>
                <c:pt idx="4">
                  <c:v>1354075820</c:v>
                </c:pt>
                <c:pt idx="5">
                  <c:v>691648666</c:v>
                </c:pt>
              </c:numCache>
            </c:numRef>
          </c:val>
        </c:ser>
        <c:marker val="1"/>
        <c:axId val="55972992"/>
        <c:axId val="55974528"/>
      </c:lineChart>
      <c:catAx>
        <c:axId val="5597299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55974528"/>
        <c:crosses val="autoZero"/>
        <c:auto val="1"/>
        <c:lblAlgn val="ctr"/>
        <c:lblOffset val="100"/>
      </c:catAx>
      <c:valAx>
        <c:axId val="55974528"/>
        <c:scaling>
          <c:orientation val="minMax"/>
          <c:max val="2000000000"/>
        </c:scaling>
        <c:axPos val="l"/>
        <c:majorGridlines/>
        <c:numFmt formatCode="0" sourceLinked="0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5597299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8.0446584590314289E-3"/>
                <c:y val="0.36818566448910273"/>
              </c:manualLayout>
            </c:layout>
            <c:txPr>
              <a:bodyPr rot="-5400000" vert="horz"/>
              <a:lstStyle/>
              <a:p>
                <a:pPr algn="ctr"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gap"/>
  </c:chart>
  <c:txPr>
    <a:bodyPr/>
    <a:lstStyle/>
    <a:p>
      <a:pPr>
        <a:defRPr sz="1200" b="0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ar-IQ"/>
    </a:p>
  </c:txPr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IQ"/>
  <c:style val="10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trading Volume(million ID)</a:t>
            </a:r>
            <a:endParaRPr lang="ar-IQ"/>
          </a:p>
        </c:rich>
      </c:tx>
    </c:title>
    <c:plotArea>
      <c:layout>
        <c:manualLayout>
          <c:layoutTarget val="inner"/>
          <c:xMode val="edge"/>
          <c:yMode val="edge"/>
          <c:x val="0.13436178040614594"/>
          <c:y val="0.16863407699037619"/>
          <c:w val="0.84173720040243261"/>
          <c:h val="0.65644284047828838"/>
        </c:manualLayout>
      </c:layout>
      <c:lineChart>
        <c:grouping val="stacked"/>
        <c:ser>
          <c:idx val="0"/>
          <c:order val="0"/>
          <c:tx>
            <c:strRef>
              <c:f>[1]حجم!$A$2</c:f>
              <c:strCache>
                <c:ptCount val="1"/>
                <c:pt idx="0">
                  <c:v>القيمة المتداولة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6.1642247036491682E-2"/>
                  <c:y val="0.10300436371833889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5655395605025276E-2"/>
                  <c:y val="-7.0189201809896504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5.6229964947631966E-2"/>
                  <c:y val="7.522309711286089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5.9870593262986084E-2"/>
                  <c:y val="-7.3255398289937726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7.7334278908328724E-2"/>
                  <c:y val="7.7504146337536023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1.8184176977877765E-2"/>
                  <c:y val="6.8377695119398535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3.585147247119156E-2"/>
                  <c:y val="-8.7962962962963548E-2"/>
                </c:manualLayout>
              </c:layout>
              <c:dLblPos val="r"/>
              <c:showVal val="1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  <c:showVal val="1"/>
          </c:dLbls>
          <c:cat>
            <c:strRef>
              <c:f>[1]حجم!$B$1:$G$1</c:f>
              <c:strCache>
                <c:ptCount val="6"/>
                <c:pt idx="0">
                  <c:v> 15/2</c:v>
                </c:pt>
                <c:pt idx="1">
                  <c:v> 16/2</c:v>
                </c:pt>
                <c:pt idx="2">
                  <c:v> 19/2</c:v>
                </c:pt>
                <c:pt idx="3">
                  <c:v> 20/2</c:v>
                </c:pt>
                <c:pt idx="4">
                  <c:v> 21/2</c:v>
                </c:pt>
                <c:pt idx="5">
                  <c:v> 22/2</c:v>
                </c:pt>
              </c:strCache>
            </c:strRef>
          </c:cat>
          <c:val>
            <c:numRef>
              <c:f>[1]حجم!$B$2:$G$2</c:f>
              <c:numCache>
                <c:formatCode>General</c:formatCode>
                <c:ptCount val="6"/>
                <c:pt idx="0">
                  <c:v>1831063223</c:v>
                </c:pt>
                <c:pt idx="1">
                  <c:v>1705283201</c:v>
                </c:pt>
                <c:pt idx="2">
                  <c:v>1862289419</c:v>
                </c:pt>
                <c:pt idx="3">
                  <c:v>2372348336</c:v>
                </c:pt>
                <c:pt idx="4">
                  <c:v>1807990291</c:v>
                </c:pt>
                <c:pt idx="5">
                  <c:v>1254440817</c:v>
                </c:pt>
              </c:numCache>
            </c:numRef>
          </c:val>
        </c:ser>
        <c:marker val="1"/>
        <c:axId val="55995008"/>
        <c:axId val="56168832"/>
      </c:lineChart>
      <c:catAx>
        <c:axId val="5599500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56168832"/>
        <c:crosses val="autoZero"/>
        <c:auto val="1"/>
        <c:lblAlgn val="ctr"/>
        <c:lblOffset val="100"/>
      </c:catAx>
      <c:valAx>
        <c:axId val="56168832"/>
        <c:scaling>
          <c:orientation val="minMax"/>
          <c:max val="3500000000"/>
        </c:scaling>
        <c:axPos val="l"/>
        <c:majorGridlines/>
        <c:numFmt formatCode="0" sourceLinked="0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5599500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7072129748186549E-2"/>
                <c:y val="0.40186351706036788"/>
              </c:manualLayout>
            </c:layout>
            <c:txPr>
              <a:bodyPr rot="-5400000" vert="horz"/>
              <a:lstStyle/>
              <a:p>
                <a:pPr algn="ctr"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zero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ar-IQ"/>
    </a:p>
  </c:txPr>
  <c:printSettings>
    <c:headerFooter/>
    <c:pageMargins b="0.75000000000001199" l="0.70000000000000062" r="0.70000000000000062" t="0.750000000000011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457200</xdr:colOff>
      <xdr:row>0</xdr:row>
      <xdr:rowOff>47625</xdr:rowOff>
    </xdr:from>
    <xdr:to>
      <xdr:col>12</xdr:col>
      <xdr:colOff>828675</xdr:colOff>
      <xdr:row>3</xdr:row>
      <xdr:rowOff>180975</xdr:rowOff>
    </xdr:to>
    <xdr:pic>
      <xdr:nvPicPr>
        <xdr:cNvPr id="2049" name="Picture 5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782050" y="47625"/>
          <a:ext cx="1809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0</xdr:row>
      <xdr:rowOff>0</xdr:rowOff>
    </xdr:from>
    <xdr:to>
      <xdr:col>5</xdr:col>
      <xdr:colOff>790575</xdr:colOff>
      <xdr:row>3</xdr:row>
      <xdr:rowOff>219075</xdr:rowOff>
    </xdr:to>
    <xdr:pic>
      <xdr:nvPicPr>
        <xdr:cNvPr id="4" name="Picture 1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67175" y="0"/>
          <a:ext cx="1743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10</xdr:col>
      <xdr:colOff>501361</xdr:colOff>
      <xdr:row>20</xdr:row>
      <xdr:rowOff>32905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21</xdr:row>
      <xdr:rowOff>0</xdr:rowOff>
    </xdr:from>
    <xdr:to>
      <xdr:col>10</xdr:col>
      <xdr:colOff>520411</xdr:colOff>
      <xdr:row>36</xdr:row>
      <xdr:rowOff>139411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10</xdr:col>
      <xdr:colOff>510886</xdr:colOff>
      <xdr:row>54</xdr:row>
      <xdr:rowOff>13855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6;&#1610;&#1575;&#1606;&#1610;%2022-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مؤشر"/>
      <sheetName val="عدد الاسهم"/>
      <sheetName val="حجم"/>
      <sheetName val="Sheet4"/>
    </sheetNames>
    <sheetDataSet>
      <sheetData sheetId="0">
        <row r="1">
          <cell r="B1" t="str">
            <v xml:space="preserve"> 1/2</v>
          </cell>
          <cell r="C1" t="str">
            <v xml:space="preserve"> 2/2</v>
          </cell>
          <cell r="D1" t="str">
            <v xml:space="preserve"> 6/2</v>
          </cell>
          <cell r="E1" t="str">
            <v xml:space="preserve"> 7/2</v>
          </cell>
          <cell r="F1" t="str">
            <v xml:space="preserve"> 8/2</v>
          </cell>
          <cell r="G1" t="str">
            <v xml:space="preserve"> 9/2</v>
          </cell>
          <cell r="H1" t="str">
            <v xml:space="preserve"> 12/2</v>
          </cell>
          <cell r="I1" t="str">
            <v xml:space="preserve"> 13/2</v>
          </cell>
          <cell r="J1" t="str">
            <v xml:space="preserve"> 14/2</v>
          </cell>
          <cell r="K1" t="str">
            <v xml:space="preserve"> 15/2</v>
          </cell>
          <cell r="L1" t="str">
            <v xml:space="preserve"> 16/2</v>
          </cell>
          <cell r="M1" t="str">
            <v xml:space="preserve"> 19/2</v>
          </cell>
          <cell r="N1" t="str">
            <v xml:space="preserve"> 20/2</v>
          </cell>
          <cell r="O1" t="str">
            <v xml:space="preserve"> 21/2</v>
          </cell>
          <cell r="P1" t="str">
            <v xml:space="preserve"> 22/2</v>
          </cell>
        </row>
        <row r="2">
          <cell r="A2">
            <v>2012</v>
          </cell>
          <cell r="B2">
            <v>122.55</v>
          </cell>
          <cell r="C2">
            <v>123.67</v>
          </cell>
          <cell r="D2">
            <v>124.33</v>
          </cell>
          <cell r="E2">
            <v>124.33</v>
          </cell>
          <cell r="F2">
            <v>124.59</v>
          </cell>
          <cell r="G2">
            <v>124.71</v>
          </cell>
          <cell r="H2">
            <v>124.67</v>
          </cell>
          <cell r="I2">
            <v>124.15</v>
          </cell>
          <cell r="J2">
            <v>123.97</v>
          </cell>
          <cell r="K2">
            <v>124.39</v>
          </cell>
          <cell r="L2">
            <v>124.35</v>
          </cell>
          <cell r="M2">
            <v>123.86</v>
          </cell>
          <cell r="N2">
            <v>122.84</v>
          </cell>
          <cell r="O2">
            <v>123.61</v>
          </cell>
          <cell r="P2">
            <v>124.12</v>
          </cell>
        </row>
      </sheetData>
      <sheetData sheetId="1">
        <row r="1">
          <cell r="B1" t="str">
            <v xml:space="preserve"> 15/2</v>
          </cell>
          <cell r="C1" t="str">
            <v xml:space="preserve"> 16/2</v>
          </cell>
          <cell r="D1" t="str">
            <v xml:space="preserve"> 19/2</v>
          </cell>
          <cell r="E1" t="str">
            <v xml:space="preserve"> 20/2</v>
          </cell>
          <cell r="F1" t="str">
            <v xml:space="preserve"> 21/2</v>
          </cell>
          <cell r="G1" t="str">
            <v xml:space="preserve"> 22/2</v>
          </cell>
        </row>
        <row r="2">
          <cell r="A2" t="str">
            <v>عدد الاسهم</v>
          </cell>
          <cell r="B2">
            <v>1024349469</v>
          </cell>
          <cell r="C2">
            <v>1073125650</v>
          </cell>
          <cell r="D2">
            <v>1269136033</v>
          </cell>
          <cell r="E2">
            <v>1479705855</v>
          </cell>
          <cell r="F2">
            <v>1354075820</v>
          </cell>
          <cell r="G2">
            <v>691648666</v>
          </cell>
        </row>
      </sheetData>
      <sheetData sheetId="2">
        <row r="1">
          <cell r="B1" t="str">
            <v xml:space="preserve"> 15/2</v>
          </cell>
          <cell r="C1" t="str">
            <v xml:space="preserve"> 16/2</v>
          </cell>
          <cell r="D1" t="str">
            <v xml:space="preserve"> 19/2</v>
          </cell>
          <cell r="E1" t="str">
            <v xml:space="preserve"> 20/2</v>
          </cell>
          <cell r="F1" t="str">
            <v xml:space="preserve"> 21/2</v>
          </cell>
          <cell r="G1" t="str">
            <v xml:space="preserve"> 22/2</v>
          </cell>
        </row>
        <row r="2">
          <cell r="A2" t="str">
            <v>القيمة المتداولة</v>
          </cell>
          <cell r="B2">
            <v>1831063223</v>
          </cell>
          <cell r="C2">
            <v>1705283201</v>
          </cell>
          <cell r="D2">
            <v>1862289419</v>
          </cell>
          <cell r="E2">
            <v>2372348336</v>
          </cell>
          <cell r="F2">
            <v>1807990291</v>
          </cell>
          <cell r="G2">
            <v>1254440817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108"/>
  <sheetViews>
    <sheetView tabSelected="1" workbookViewId="0">
      <selection activeCell="I83" sqref="I83:K83"/>
    </sheetView>
  </sheetViews>
  <sheetFormatPr defaultRowHeight="5.65" customHeight="1"/>
  <cols>
    <col min="1" max="1" width="1.875" customWidth="1"/>
    <col min="2" max="2" width="30.625" customWidth="1"/>
    <col min="3" max="3" width="7.875" customWidth="1"/>
    <col min="4" max="4" width="11.25" customWidth="1"/>
    <col min="5" max="5" width="12.625" customWidth="1"/>
    <col min="11" max="11" width="9.25" customWidth="1"/>
    <col min="12" max="12" width="9.625" customWidth="1"/>
    <col min="13" max="14" width="11.25" customWidth="1"/>
    <col min="15" max="17" width="12.375" bestFit="1" customWidth="1"/>
  </cols>
  <sheetData>
    <row r="1" spans="2:14" ht="15">
      <c r="B1" s="43" t="s">
        <v>0</v>
      </c>
      <c r="C1" s="43"/>
      <c r="D1" s="43"/>
    </row>
    <row r="2" spans="2:14" ht="20.25" customHeight="1">
      <c r="B2" s="33" t="s">
        <v>238</v>
      </c>
      <c r="C2" s="33"/>
      <c r="D2" s="33"/>
    </row>
    <row r="3" spans="2:14" ht="15.75">
      <c r="B3" s="33" t="s">
        <v>1</v>
      </c>
      <c r="C3" s="33"/>
      <c r="D3" s="33"/>
    </row>
    <row r="4" spans="2:14" ht="15.75">
      <c r="B4" s="33" t="s">
        <v>2</v>
      </c>
      <c r="C4" s="93">
        <v>124.12</v>
      </c>
      <c r="D4" s="93"/>
    </row>
    <row r="5" spans="2:14" ht="15.75">
      <c r="B5" s="33" t="s">
        <v>3</v>
      </c>
      <c r="C5" s="93">
        <v>0.41</v>
      </c>
      <c r="D5" s="93"/>
    </row>
    <row r="6" spans="2:14" ht="15.75">
      <c r="B6" s="33" t="s">
        <v>4</v>
      </c>
      <c r="C6" s="103">
        <f>N68</f>
        <v>1254440817</v>
      </c>
      <c r="D6" s="103"/>
    </row>
    <row r="7" spans="2:14" ht="15.75">
      <c r="B7" s="33" t="s">
        <v>5</v>
      </c>
      <c r="C7" s="103">
        <f>M68</f>
        <v>691648666</v>
      </c>
      <c r="D7" s="103"/>
      <c r="H7" s="57"/>
    </row>
    <row r="8" spans="2:14" ht="15.75">
      <c r="B8" s="33" t="s">
        <v>6</v>
      </c>
      <c r="C8" s="50">
        <f>L68</f>
        <v>562</v>
      </c>
      <c r="D8" s="33"/>
    </row>
    <row r="9" spans="2:14" ht="15.75">
      <c r="B9" s="33" t="s">
        <v>7</v>
      </c>
      <c r="C9" s="1">
        <v>87</v>
      </c>
      <c r="D9" s="33"/>
    </row>
    <row r="10" spans="2:14" ht="15.75">
      <c r="B10" s="33" t="s">
        <v>8</v>
      </c>
      <c r="C10" s="1">
        <v>39</v>
      </c>
      <c r="D10" s="33"/>
      <c r="H10" s="57"/>
    </row>
    <row r="11" spans="2:14" ht="15.75">
      <c r="B11" s="33" t="s">
        <v>9</v>
      </c>
      <c r="C11" s="1">
        <v>20</v>
      </c>
      <c r="D11" s="33"/>
    </row>
    <row r="12" spans="2:14" ht="15.75">
      <c r="B12" s="33" t="s">
        <v>10</v>
      </c>
      <c r="C12" s="1">
        <v>9</v>
      </c>
      <c r="D12" s="33"/>
    </row>
    <row r="13" spans="2:14" ht="15.75">
      <c r="B13" s="33" t="s">
        <v>159</v>
      </c>
      <c r="C13" s="1">
        <v>11</v>
      </c>
      <c r="D13" s="33"/>
    </row>
    <row r="14" spans="2:14" ht="15.75">
      <c r="B14" s="33" t="s">
        <v>98</v>
      </c>
      <c r="C14" s="1">
        <v>10</v>
      </c>
      <c r="D14" s="33"/>
    </row>
    <row r="15" spans="2:14" ht="15.75">
      <c r="B15" s="33" t="s">
        <v>158</v>
      </c>
      <c r="C15" s="1">
        <v>27</v>
      </c>
      <c r="D15" s="33"/>
    </row>
    <row r="16" spans="2:14" ht="45.75" customHeight="1">
      <c r="B16" s="6" t="s">
        <v>63</v>
      </c>
      <c r="C16" s="5" t="s">
        <v>12</v>
      </c>
      <c r="D16" s="5" t="s">
        <v>13</v>
      </c>
      <c r="E16" s="5" t="s">
        <v>14</v>
      </c>
      <c r="F16" s="5" t="s">
        <v>15</v>
      </c>
      <c r="G16" s="5" t="s">
        <v>16</v>
      </c>
      <c r="H16" s="5" t="s">
        <v>17</v>
      </c>
      <c r="I16" s="5" t="s">
        <v>18</v>
      </c>
      <c r="J16" s="5" t="s">
        <v>19</v>
      </c>
      <c r="K16" s="5" t="s">
        <v>20</v>
      </c>
      <c r="L16" s="5" t="s">
        <v>138</v>
      </c>
      <c r="M16" s="5" t="s">
        <v>5</v>
      </c>
      <c r="N16" s="5" t="s">
        <v>22</v>
      </c>
    </row>
    <row r="17" spans="2:15" ht="12" customHeight="1">
      <c r="B17" s="97" t="s">
        <v>23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9"/>
    </row>
    <row r="18" spans="2:15" ht="12" customHeight="1">
      <c r="B18" s="41" t="s">
        <v>130</v>
      </c>
      <c r="C18" s="41" t="s">
        <v>151</v>
      </c>
      <c r="D18" s="75">
        <v>1.21</v>
      </c>
      <c r="E18" s="75">
        <v>1.22</v>
      </c>
      <c r="F18" s="75">
        <v>1.21</v>
      </c>
      <c r="G18" s="75">
        <v>1.22</v>
      </c>
      <c r="H18" s="75">
        <v>1.21</v>
      </c>
      <c r="I18" s="75">
        <v>1.22</v>
      </c>
      <c r="J18" s="75">
        <v>1.21</v>
      </c>
      <c r="K18" s="71">
        <v>0.83</v>
      </c>
      <c r="L18" s="74">
        <v>4</v>
      </c>
      <c r="M18" s="72">
        <v>15210803</v>
      </c>
      <c r="N18" s="72">
        <v>18555072</v>
      </c>
      <c r="O18" s="76"/>
    </row>
    <row r="19" spans="2:15" ht="12" customHeight="1">
      <c r="B19" s="41" t="s">
        <v>24</v>
      </c>
      <c r="C19" s="41" t="s">
        <v>180</v>
      </c>
      <c r="D19" s="75">
        <v>2.83</v>
      </c>
      <c r="E19" s="75">
        <v>2.83</v>
      </c>
      <c r="F19" s="75">
        <v>2.82</v>
      </c>
      <c r="G19" s="75">
        <v>2.82</v>
      </c>
      <c r="H19" s="75">
        <v>2.83</v>
      </c>
      <c r="I19" s="75">
        <v>2.82</v>
      </c>
      <c r="J19" s="75">
        <v>2.83</v>
      </c>
      <c r="K19" s="71">
        <v>-0.35</v>
      </c>
      <c r="L19" s="74">
        <v>6</v>
      </c>
      <c r="M19" s="72">
        <v>693947</v>
      </c>
      <c r="N19" s="72">
        <v>1960370</v>
      </c>
      <c r="O19" s="76"/>
    </row>
    <row r="20" spans="2:15" ht="12" customHeight="1">
      <c r="B20" s="41" t="s">
        <v>99</v>
      </c>
      <c r="C20" s="41" t="s">
        <v>222</v>
      </c>
      <c r="D20" s="75">
        <v>1.2</v>
      </c>
      <c r="E20" s="75">
        <v>1.2</v>
      </c>
      <c r="F20" s="75">
        <v>1.2</v>
      </c>
      <c r="G20" s="75">
        <v>1.2</v>
      </c>
      <c r="H20" s="75">
        <v>1.2</v>
      </c>
      <c r="I20" s="75">
        <v>1.2</v>
      </c>
      <c r="J20" s="75">
        <v>1.2</v>
      </c>
      <c r="K20" s="71">
        <v>0</v>
      </c>
      <c r="L20" s="74">
        <v>7</v>
      </c>
      <c r="M20" s="72">
        <v>26720605</v>
      </c>
      <c r="N20" s="72">
        <v>32064726</v>
      </c>
      <c r="O20" s="76"/>
    </row>
    <row r="21" spans="2:15" ht="12" customHeight="1">
      <c r="B21" s="41" t="s">
        <v>133</v>
      </c>
      <c r="C21" s="41" t="s">
        <v>139</v>
      </c>
      <c r="D21" s="75">
        <v>1.87</v>
      </c>
      <c r="E21" s="75">
        <v>1.89</v>
      </c>
      <c r="F21" s="75">
        <v>1.87</v>
      </c>
      <c r="G21" s="75">
        <v>1.88</v>
      </c>
      <c r="H21" s="75">
        <v>1.85</v>
      </c>
      <c r="I21" s="75">
        <v>1.89</v>
      </c>
      <c r="J21" s="75">
        <v>1.86</v>
      </c>
      <c r="K21" s="71">
        <v>1.61</v>
      </c>
      <c r="L21" s="74">
        <v>40</v>
      </c>
      <c r="M21" s="72">
        <v>67177739</v>
      </c>
      <c r="N21" s="72">
        <v>126345780</v>
      </c>
      <c r="O21" s="76"/>
    </row>
    <row r="22" spans="2:15" ht="12" customHeight="1">
      <c r="B22" s="41" t="s">
        <v>132</v>
      </c>
      <c r="C22" s="41" t="s">
        <v>182</v>
      </c>
      <c r="D22" s="75">
        <v>0.9</v>
      </c>
      <c r="E22" s="75">
        <v>0.9</v>
      </c>
      <c r="F22" s="75">
        <v>0.9</v>
      </c>
      <c r="G22" s="75">
        <v>0.9</v>
      </c>
      <c r="H22" s="75">
        <v>0.89</v>
      </c>
      <c r="I22" s="75">
        <v>0.9</v>
      </c>
      <c r="J22" s="75">
        <v>0.9</v>
      </c>
      <c r="K22" s="71">
        <v>0</v>
      </c>
      <c r="L22" s="74">
        <v>45</v>
      </c>
      <c r="M22" s="72">
        <v>139364445</v>
      </c>
      <c r="N22" s="72">
        <v>125428001</v>
      </c>
      <c r="O22" s="76"/>
    </row>
    <row r="23" spans="2:15" ht="12" customHeight="1">
      <c r="B23" s="41" t="s">
        <v>25</v>
      </c>
      <c r="C23" s="41" t="s">
        <v>169</v>
      </c>
      <c r="D23" s="75">
        <v>0.8</v>
      </c>
      <c r="E23" s="75">
        <v>0.8</v>
      </c>
      <c r="F23" s="75">
        <v>0.79</v>
      </c>
      <c r="G23" s="75">
        <v>0.8</v>
      </c>
      <c r="H23" s="75">
        <v>0.8</v>
      </c>
      <c r="I23" s="75">
        <v>0.79</v>
      </c>
      <c r="J23" s="75">
        <v>0.8</v>
      </c>
      <c r="K23" s="71">
        <v>-1.25</v>
      </c>
      <c r="L23" s="74">
        <v>2</v>
      </c>
      <c r="M23" s="72">
        <v>21988216</v>
      </c>
      <c r="N23" s="72">
        <v>17583884</v>
      </c>
      <c r="O23" s="76"/>
    </row>
    <row r="24" spans="2:15" ht="12" customHeight="1">
      <c r="B24" s="41" t="s">
        <v>170</v>
      </c>
      <c r="C24" s="41" t="s">
        <v>171</v>
      </c>
      <c r="D24" s="75">
        <v>3.2</v>
      </c>
      <c r="E24" s="75">
        <v>3.23</v>
      </c>
      <c r="F24" s="75">
        <v>3.19</v>
      </c>
      <c r="G24" s="75">
        <v>3.2</v>
      </c>
      <c r="H24" s="75">
        <v>3.16</v>
      </c>
      <c r="I24" s="75">
        <v>3.23</v>
      </c>
      <c r="J24" s="75">
        <v>3.12</v>
      </c>
      <c r="K24" s="71">
        <v>3.53</v>
      </c>
      <c r="L24" s="74">
        <v>11</v>
      </c>
      <c r="M24" s="72">
        <v>3588600</v>
      </c>
      <c r="N24" s="72">
        <v>11487020</v>
      </c>
      <c r="O24" s="76"/>
    </row>
    <row r="25" spans="2:15" ht="12" customHeight="1">
      <c r="B25" s="41" t="s">
        <v>101</v>
      </c>
      <c r="C25" s="41" t="s">
        <v>178</v>
      </c>
      <c r="D25" s="75">
        <v>0.8</v>
      </c>
      <c r="E25" s="75">
        <v>0.82</v>
      </c>
      <c r="F25" s="75">
        <v>0.8</v>
      </c>
      <c r="G25" s="75">
        <v>0.81</v>
      </c>
      <c r="H25" s="75">
        <v>0.8</v>
      </c>
      <c r="I25" s="75">
        <v>0.81</v>
      </c>
      <c r="J25" s="75">
        <v>0.8</v>
      </c>
      <c r="K25" s="71">
        <v>1.25</v>
      </c>
      <c r="L25" s="74">
        <v>22</v>
      </c>
      <c r="M25" s="72">
        <v>37904868</v>
      </c>
      <c r="N25" s="72">
        <v>30608894</v>
      </c>
      <c r="O25" s="76"/>
    </row>
    <row r="26" spans="2:15" ht="12" customHeight="1">
      <c r="B26" s="41" t="s">
        <v>83</v>
      </c>
      <c r="C26" s="41" t="s">
        <v>228</v>
      </c>
      <c r="D26" s="75">
        <v>0.9</v>
      </c>
      <c r="E26" s="75">
        <v>0.91</v>
      </c>
      <c r="F26" s="75">
        <v>0.9</v>
      </c>
      <c r="G26" s="75">
        <v>0.9</v>
      </c>
      <c r="H26" s="75">
        <v>0.89</v>
      </c>
      <c r="I26" s="75">
        <v>0.9</v>
      </c>
      <c r="J26" s="75">
        <v>0.9</v>
      </c>
      <c r="K26" s="71">
        <v>0</v>
      </c>
      <c r="L26" s="74">
        <v>16</v>
      </c>
      <c r="M26" s="72">
        <v>39614998</v>
      </c>
      <c r="N26" s="72">
        <v>35655498</v>
      </c>
      <c r="O26" s="76"/>
    </row>
    <row r="27" spans="2:15" ht="12" customHeight="1">
      <c r="B27" s="41" t="s">
        <v>194</v>
      </c>
      <c r="C27" s="41" t="s">
        <v>195</v>
      </c>
      <c r="D27" s="75">
        <v>1.85</v>
      </c>
      <c r="E27" s="75">
        <v>1.87</v>
      </c>
      <c r="F27" s="75">
        <v>1.85</v>
      </c>
      <c r="G27" s="75">
        <v>1.85</v>
      </c>
      <c r="H27" s="75">
        <v>1.84</v>
      </c>
      <c r="I27" s="75">
        <v>1.87</v>
      </c>
      <c r="J27" s="75">
        <v>1.85</v>
      </c>
      <c r="K27" s="71">
        <v>1.08</v>
      </c>
      <c r="L27" s="74">
        <v>24</v>
      </c>
      <c r="M27" s="72">
        <v>21545007</v>
      </c>
      <c r="N27" s="72">
        <v>39860263</v>
      </c>
      <c r="O27" s="76"/>
    </row>
    <row r="28" spans="2:15" ht="12" customHeight="1">
      <c r="B28" s="41" t="s">
        <v>223</v>
      </c>
      <c r="C28" s="41" t="s">
        <v>224</v>
      </c>
      <c r="D28" s="75">
        <v>2.2000000000000002</v>
      </c>
      <c r="E28" s="75">
        <v>2.2000000000000002</v>
      </c>
      <c r="F28" s="75">
        <v>2.0499999999999998</v>
      </c>
      <c r="G28" s="75">
        <v>2.14</v>
      </c>
      <c r="H28" s="75">
        <v>2.11</v>
      </c>
      <c r="I28" s="75">
        <v>2.15</v>
      </c>
      <c r="J28" s="75">
        <v>2.1</v>
      </c>
      <c r="K28" s="71">
        <v>2.38</v>
      </c>
      <c r="L28" s="74">
        <v>11</v>
      </c>
      <c r="M28" s="72">
        <v>11810000</v>
      </c>
      <c r="N28" s="72">
        <v>25329200</v>
      </c>
      <c r="O28" s="76"/>
    </row>
    <row r="29" spans="2:15" ht="12" customHeight="1">
      <c r="B29" s="41" t="s">
        <v>82</v>
      </c>
      <c r="C29" s="41" t="s">
        <v>186</v>
      </c>
      <c r="D29" s="75">
        <v>2.17</v>
      </c>
      <c r="E29" s="75">
        <v>2.17</v>
      </c>
      <c r="F29" s="75">
        <v>2.15</v>
      </c>
      <c r="G29" s="75">
        <v>2.15</v>
      </c>
      <c r="H29" s="75">
        <v>2.1800000000000002</v>
      </c>
      <c r="I29" s="75">
        <v>2.15</v>
      </c>
      <c r="J29" s="75">
        <v>2.17</v>
      </c>
      <c r="K29" s="71">
        <v>-0.92</v>
      </c>
      <c r="L29" s="74">
        <v>27</v>
      </c>
      <c r="M29" s="72">
        <v>23405909</v>
      </c>
      <c r="N29" s="72">
        <v>50365204</v>
      </c>
      <c r="O29" s="76"/>
    </row>
    <row r="30" spans="2:15" ht="12" customHeight="1">
      <c r="B30" s="41" t="s">
        <v>191</v>
      </c>
      <c r="C30" s="41" t="s">
        <v>202</v>
      </c>
      <c r="D30" s="75">
        <v>0.93</v>
      </c>
      <c r="E30" s="75">
        <v>0.93</v>
      </c>
      <c r="F30" s="75">
        <v>0.93</v>
      </c>
      <c r="G30" s="75">
        <v>0.93</v>
      </c>
      <c r="H30" s="75">
        <v>0.93</v>
      </c>
      <c r="I30" s="75">
        <v>0.93</v>
      </c>
      <c r="J30" s="75">
        <v>0.93</v>
      </c>
      <c r="K30" s="71">
        <v>0</v>
      </c>
      <c r="L30" s="74">
        <v>3</v>
      </c>
      <c r="M30" s="72">
        <v>5500000</v>
      </c>
      <c r="N30" s="72">
        <v>5115000</v>
      </c>
      <c r="O30" s="76"/>
    </row>
    <row r="31" spans="2:15" ht="12" customHeight="1">
      <c r="B31" s="101" t="s">
        <v>28</v>
      </c>
      <c r="C31" s="101"/>
      <c r="D31" s="101"/>
      <c r="E31" s="101"/>
      <c r="F31" s="101"/>
      <c r="G31" s="101"/>
      <c r="H31" s="101"/>
      <c r="I31" s="101"/>
      <c r="J31" s="101"/>
      <c r="K31" s="101"/>
      <c r="L31" s="40">
        <f>SUM(L18:L30)</f>
        <v>218</v>
      </c>
      <c r="M31" s="38">
        <f>SUM(M18:M30)</f>
        <v>414525137</v>
      </c>
      <c r="N31" s="38">
        <f>SUM(N18:N30)</f>
        <v>520358912</v>
      </c>
    </row>
    <row r="32" spans="2:15" ht="12" customHeight="1">
      <c r="B32" s="97" t="s">
        <v>221</v>
      </c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9"/>
    </row>
    <row r="33" spans="2:15" ht="12" customHeight="1">
      <c r="B33" s="41" t="s">
        <v>29</v>
      </c>
      <c r="C33" s="41" t="s">
        <v>204</v>
      </c>
      <c r="D33" s="75">
        <v>1.46</v>
      </c>
      <c r="E33" s="75">
        <v>1.49</v>
      </c>
      <c r="F33" s="75">
        <v>1.4</v>
      </c>
      <c r="G33" s="75">
        <v>1.43</v>
      </c>
      <c r="H33" s="75">
        <v>1.5</v>
      </c>
      <c r="I33" s="75">
        <v>1.4</v>
      </c>
      <c r="J33" s="75">
        <v>1.49</v>
      </c>
      <c r="K33" s="71">
        <v>-6.04</v>
      </c>
      <c r="L33" s="74">
        <v>11</v>
      </c>
      <c r="M33" s="72">
        <v>8628229</v>
      </c>
      <c r="N33" s="72">
        <v>12313168</v>
      </c>
      <c r="O33" s="77"/>
    </row>
    <row r="34" spans="2:15" ht="12" customHeight="1">
      <c r="B34" s="65" t="s">
        <v>84</v>
      </c>
      <c r="C34" s="65" t="s">
        <v>207</v>
      </c>
      <c r="D34" s="75">
        <v>0.94</v>
      </c>
      <c r="E34" s="75">
        <v>0.94</v>
      </c>
      <c r="F34" s="75">
        <v>0.93</v>
      </c>
      <c r="G34" s="75">
        <v>0.93</v>
      </c>
      <c r="H34" s="75">
        <v>0.94</v>
      </c>
      <c r="I34" s="75">
        <v>0.94</v>
      </c>
      <c r="J34" s="75">
        <v>0.94</v>
      </c>
      <c r="K34" s="71">
        <v>0</v>
      </c>
      <c r="L34" s="74">
        <v>13</v>
      </c>
      <c r="M34" s="72">
        <v>5810581</v>
      </c>
      <c r="N34" s="72">
        <v>5427946</v>
      </c>
      <c r="O34" s="77"/>
    </row>
    <row r="35" spans="2:15" ht="12" customHeight="1">
      <c r="B35" s="101" t="s">
        <v>220</v>
      </c>
      <c r="C35" s="101"/>
      <c r="D35" s="107"/>
      <c r="E35" s="107"/>
      <c r="F35" s="107"/>
      <c r="G35" s="107"/>
      <c r="H35" s="107"/>
      <c r="I35" s="107"/>
      <c r="J35" s="107"/>
      <c r="K35" s="107"/>
      <c r="L35" s="40">
        <f>SUM(L33:L34)</f>
        <v>24</v>
      </c>
      <c r="M35" s="38">
        <f>SUM(M33:M34)</f>
        <v>14438810</v>
      </c>
      <c r="N35" s="38">
        <f>SUM(N33:N34)</f>
        <v>17741114</v>
      </c>
    </row>
    <row r="36" spans="2:15" ht="12" customHeight="1">
      <c r="B36" s="101" t="s">
        <v>33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</row>
    <row r="37" spans="2:15" ht="12" customHeight="1">
      <c r="B37" s="41" t="s">
        <v>34</v>
      </c>
      <c r="C37" s="41" t="s">
        <v>148</v>
      </c>
      <c r="D37" s="75">
        <v>2.66</v>
      </c>
      <c r="E37" s="75">
        <v>2.66</v>
      </c>
      <c r="F37" s="75">
        <v>2.63</v>
      </c>
      <c r="G37" s="75">
        <v>2.65</v>
      </c>
      <c r="H37" s="75">
        <v>2.61</v>
      </c>
      <c r="I37" s="75">
        <v>2.63</v>
      </c>
      <c r="J37" s="75">
        <v>2.6</v>
      </c>
      <c r="K37" s="71">
        <v>1.1499999999999999</v>
      </c>
      <c r="L37" s="74">
        <v>18</v>
      </c>
      <c r="M37" s="72">
        <v>6340188</v>
      </c>
      <c r="N37" s="72">
        <v>16831959</v>
      </c>
      <c r="O37" s="78"/>
    </row>
    <row r="38" spans="2:15" s="64" customFormat="1" ht="12" customHeight="1">
      <c r="B38" s="65" t="s">
        <v>113</v>
      </c>
      <c r="C38" s="65" t="s">
        <v>176</v>
      </c>
      <c r="D38" s="75">
        <v>2.69</v>
      </c>
      <c r="E38" s="75">
        <v>2.69</v>
      </c>
      <c r="F38" s="75">
        <v>2.5499999999999998</v>
      </c>
      <c r="G38" s="75">
        <v>2.58</v>
      </c>
      <c r="H38" s="75">
        <v>2.7</v>
      </c>
      <c r="I38" s="75">
        <v>2.5499999999999998</v>
      </c>
      <c r="J38" s="75">
        <v>2.7</v>
      </c>
      <c r="K38" s="71">
        <v>-5.56</v>
      </c>
      <c r="L38" s="74">
        <v>22</v>
      </c>
      <c r="M38" s="72">
        <v>5450000</v>
      </c>
      <c r="N38" s="72">
        <v>14081340</v>
      </c>
      <c r="O38" s="78"/>
    </row>
    <row r="39" spans="2:15" ht="12" customHeight="1">
      <c r="B39" s="41" t="s">
        <v>35</v>
      </c>
      <c r="C39" s="41" t="s">
        <v>203</v>
      </c>
      <c r="D39" s="75">
        <v>4.82</v>
      </c>
      <c r="E39" s="75">
        <v>4.8499999999999996</v>
      </c>
      <c r="F39" s="75">
        <v>4.82</v>
      </c>
      <c r="G39" s="75">
        <v>4.83</v>
      </c>
      <c r="H39" s="75">
        <v>4.84</v>
      </c>
      <c r="I39" s="75">
        <v>4.8499999999999996</v>
      </c>
      <c r="J39" s="75">
        <v>4.83</v>
      </c>
      <c r="K39" s="71">
        <v>0.41</v>
      </c>
      <c r="L39" s="74">
        <v>11</v>
      </c>
      <c r="M39" s="72">
        <v>2208619</v>
      </c>
      <c r="N39" s="72">
        <v>10676730</v>
      </c>
      <c r="O39" s="78"/>
    </row>
    <row r="40" spans="2:15" ht="12" customHeight="1">
      <c r="B40" s="101" t="s">
        <v>36</v>
      </c>
      <c r="C40" s="101"/>
      <c r="D40" s="104"/>
      <c r="E40" s="105"/>
      <c r="F40" s="105"/>
      <c r="G40" s="105"/>
      <c r="H40" s="105"/>
      <c r="I40" s="105"/>
      <c r="J40" s="105"/>
      <c r="K40" s="106"/>
      <c r="L40" s="40">
        <f>SUM(L37:L39)</f>
        <v>51</v>
      </c>
      <c r="M40" s="38">
        <f>SUM(M37:M39)</f>
        <v>13998807</v>
      </c>
      <c r="N40" s="38">
        <f>SUM(N37:N39)</f>
        <v>41590029</v>
      </c>
    </row>
    <row r="41" spans="2:15" ht="12" customHeight="1">
      <c r="B41" s="97" t="s">
        <v>37</v>
      </c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9"/>
    </row>
    <row r="42" spans="2:15" s="51" customFormat="1" ht="12" customHeight="1">
      <c r="B42" s="49" t="s">
        <v>40</v>
      </c>
      <c r="C42" s="49" t="s">
        <v>197</v>
      </c>
      <c r="D42" s="75">
        <v>2.67</v>
      </c>
      <c r="E42" s="75">
        <v>2.67</v>
      </c>
      <c r="F42" s="75">
        <v>2.62</v>
      </c>
      <c r="G42" s="75">
        <v>2.63</v>
      </c>
      <c r="H42" s="75">
        <v>2.69</v>
      </c>
      <c r="I42" s="75">
        <v>2.64</v>
      </c>
      <c r="J42" s="75">
        <v>2.67</v>
      </c>
      <c r="K42" s="71">
        <v>-1.1200000000000001</v>
      </c>
      <c r="L42" s="74">
        <v>11</v>
      </c>
      <c r="M42" s="72">
        <v>3480617</v>
      </c>
      <c r="N42" s="72">
        <v>9147455</v>
      </c>
      <c r="O42" s="79"/>
    </row>
    <row r="43" spans="2:15" ht="12" customHeight="1">
      <c r="B43" s="41" t="s">
        <v>41</v>
      </c>
      <c r="C43" s="41" t="s">
        <v>231</v>
      </c>
      <c r="D43" s="75">
        <v>1.73</v>
      </c>
      <c r="E43" s="75">
        <v>1.83</v>
      </c>
      <c r="F43" s="75">
        <v>1.73</v>
      </c>
      <c r="G43" s="75">
        <v>1.81</v>
      </c>
      <c r="H43" s="75">
        <v>1.67</v>
      </c>
      <c r="I43" s="75">
        <v>1.82</v>
      </c>
      <c r="J43" s="75">
        <v>1.67</v>
      </c>
      <c r="K43" s="71">
        <v>8.98</v>
      </c>
      <c r="L43" s="74">
        <v>39</v>
      </c>
      <c r="M43" s="72">
        <v>8520623</v>
      </c>
      <c r="N43" s="72">
        <v>15425172</v>
      </c>
      <c r="O43" s="79"/>
    </row>
    <row r="44" spans="2:15" ht="12" customHeight="1">
      <c r="B44" s="41" t="s">
        <v>119</v>
      </c>
      <c r="C44" s="41" t="s">
        <v>154</v>
      </c>
      <c r="D44" s="75">
        <v>4.8499999999999996</v>
      </c>
      <c r="E44" s="75">
        <v>4.8499999999999996</v>
      </c>
      <c r="F44" s="75">
        <v>4.8499999999999996</v>
      </c>
      <c r="G44" s="75">
        <v>4.8499999999999996</v>
      </c>
      <c r="H44" s="75">
        <v>4.9000000000000004</v>
      </c>
      <c r="I44" s="75">
        <v>4.8499999999999996</v>
      </c>
      <c r="J44" s="75">
        <v>4.8499999999999996</v>
      </c>
      <c r="K44" s="71">
        <v>0</v>
      </c>
      <c r="L44" s="74">
        <v>1</v>
      </c>
      <c r="M44" s="72">
        <v>34235</v>
      </c>
      <c r="N44" s="72">
        <v>166040</v>
      </c>
      <c r="O44" s="79"/>
    </row>
    <row r="45" spans="2:15" s="51" customFormat="1" ht="12" customHeight="1">
      <c r="B45" s="65" t="s">
        <v>117</v>
      </c>
      <c r="C45" s="65" t="s">
        <v>215</v>
      </c>
      <c r="D45" s="75">
        <v>5</v>
      </c>
      <c r="E45" s="75">
        <v>5.01</v>
      </c>
      <c r="F45" s="75">
        <v>5</v>
      </c>
      <c r="G45" s="75">
        <v>5</v>
      </c>
      <c r="H45" s="75">
        <v>4.82</v>
      </c>
      <c r="I45" s="75">
        <v>5</v>
      </c>
      <c r="J45" s="75">
        <v>4.75</v>
      </c>
      <c r="K45" s="71">
        <v>5.26</v>
      </c>
      <c r="L45" s="74">
        <v>8</v>
      </c>
      <c r="M45" s="72">
        <v>2100000</v>
      </c>
      <c r="N45" s="72">
        <v>10501250</v>
      </c>
      <c r="O45" s="79"/>
    </row>
    <row r="46" spans="2:15" ht="12" customHeight="1">
      <c r="B46" s="41" t="s">
        <v>88</v>
      </c>
      <c r="C46" s="41" t="s">
        <v>157</v>
      </c>
      <c r="D46" s="75">
        <v>1.3</v>
      </c>
      <c r="E46" s="75">
        <v>1.3</v>
      </c>
      <c r="F46" s="75">
        <v>1.29</v>
      </c>
      <c r="G46" s="75">
        <v>1.29</v>
      </c>
      <c r="H46" s="75">
        <v>1.29</v>
      </c>
      <c r="I46" s="75">
        <v>1.29</v>
      </c>
      <c r="J46" s="75">
        <v>1.29</v>
      </c>
      <c r="K46" s="71">
        <v>0</v>
      </c>
      <c r="L46" s="74">
        <v>17</v>
      </c>
      <c r="M46" s="72">
        <v>16184682</v>
      </c>
      <c r="N46" s="72">
        <v>20908240</v>
      </c>
      <c r="O46" s="79"/>
    </row>
    <row r="47" spans="2:15" ht="12" customHeight="1">
      <c r="B47" s="41" t="s">
        <v>192</v>
      </c>
      <c r="C47" s="41" t="s">
        <v>211</v>
      </c>
      <c r="D47" s="75">
        <v>1.27</v>
      </c>
      <c r="E47" s="75">
        <v>1.28</v>
      </c>
      <c r="F47" s="75">
        <v>1.27</v>
      </c>
      <c r="G47" s="75">
        <v>1.27</v>
      </c>
      <c r="H47" s="75">
        <v>1.28</v>
      </c>
      <c r="I47" s="75">
        <v>1.28</v>
      </c>
      <c r="J47" s="75">
        <v>1.27</v>
      </c>
      <c r="K47" s="71">
        <v>0.79</v>
      </c>
      <c r="L47" s="74">
        <v>17</v>
      </c>
      <c r="M47" s="72">
        <v>14065505</v>
      </c>
      <c r="N47" s="72">
        <v>17893191</v>
      </c>
      <c r="O47" s="79"/>
    </row>
    <row r="48" spans="2:15" ht="12" customHeight="1">
      <c r="B48" s="41" t="s">
        <v>43</v>
      </c>
      <c r="C48" s="41" t="s">
        <v>134</v>
      </c>
      <c r="D48" s="75">
        <v>0.97</v>
      </c>
      <c r="E48" s="75">
        <v>0.98</v>
      </c>
      <c r="F48" s="75">
        <v>0.97</v>
      </c>
      <c r="G48" s="75">
        <v>0.97</v>
      </c>
      <c r="H48" s="75">
        <v>0.96</v>
      </c>
      <c r="I48" s="75">
        <v>0.97</v>
      </c>
      <c r="J48" s="75">
        <v>0.96</v>
      </c>
      <c r="K48" s="71">
        <v>1.04</v>
      </c>
      <c r="L48" s="74">
        <v>20</v>
      </c>
      <c r="M48" s="72">
        <v>130822714</v>
      </c>
      <c r="N48" s="72">
        <v>127132729</v>
      </c>
      <c r="O48" s="79"/>
    </row>
    <row r="49" spans="2:15" ht="12" customHeight="1">
      <c r="B49" s="41" t="s">
        <v>47</v>
      </c>
      <c r="C49" s="41" t="s">
        <v>219</v>
      </c>
      <c r="D49" s="75">
        <v>3.29</v>
      </c>
      <c r="E49" s="75">
        <v>3.3</v>
      </c>
      <c r="F49" s="75">
        <v>3.26</v>
      </c>
      <c r="G49" s="75">
        <v>3.29</v>
      </c>
      <c r="H49" s="75">
        <v>3.24</v>
      </c>
      <c r="I49" s="75">
        <v>3.29</v>
      </c>
      <c r="J49" s="75">
        <v>3.29</v>
      </c>
      <c r="K49" s="71">
        <v>0</v>
      </c>
      <c r="L49" s="74">
        <v>8</v>
      </c>
      <c r="M49" s="72">
        <v>2225000</v>
      </c>
      <c r="N49" s="72">
        <v>7312250</v>
      </c>
      <c r="O49" s="79"/>
    </row>
    <row r="50" spans="2:15" ht="12" customHeight="1">
      <c r="B50" s="41" t="s">
        <v>49</v>
      </c>
      <c r="C50" s="41" t="s">
        <v>232</v>
      </c>
      <c r="D50" s="75">
        <v>3.39</v>
      </c>
      <c r="E50" s="75">
        <v>3.39</v>
      </c>
      <c r="F50" s="75">
        <v>3.36</v>
      </c>
      <c r="G50" s="75">
        <v>3.36</v>
      </c>
      <c r="H50" s="75">
        <v>3.36</v>
      </c>
      <c r="I50" s="75">
        <v>3.36</v>
      </c>
      <c r="J50" s="75">
        <v>3.35</v>
      </c>
      <c r="K50" s="71">
        <v>0.3</v>
      </c>
      <c r="L50" s="74">
        <v>6</v>
      </c>
      <c r="M50" s="72">
        <v>1261798</v>
      </c>
      <c r="N50" s="72">
        <v>4240391</v>
      </c>
      <c r="O50" s="79"/>
    </row>
    <row r="51" spans="2:15" ht="12" customHeight="1">
      <c r="B51" s="41" t="s">
        <v>50</v>
      </c>
      <c r="C51" s="41" t="s">
        <v>216</v>
      </c>
      <c r="D51" s="75">
        <v>2.2400000000000002</v>
      </c>
      <c r="E51" s="75">
        <v>2.2400000000000002</v>
      </c>
      <c r="F51" s="75">
        <v>2.15</v>
      </c>
      <c r="G51" s="75">
        <v>2.17</v>
      </c>
      <c r="H51" s="75">
        <v>2.27</v>
      </c>
      <c r="I51" s="75">
        <v>2.15</v>
      </c>
      <c r="J51" s="75">
        <v>2.23</v>
      </c>
      <c r="K51" s="71">
        <v>-3.59</v>
      </c>
      <c r="L51" s="74">
        <v>18</v>
      </c>
      <c r="M51" s="72">
        <v>26430000</v>
      </c>
      <c r="N51" s="72">
        <v>57433200</v>
      </c>
      <c r="O51" s="79"/>
    </row>
    <row r="52" spans="2:15" ht="12" customHeight="1">
      <c r="B52" s="41" t="s">
        <v>92</v>
      </c>
      <c r="C52" s="41" t="s">
        <v>200</v>
      </c>
      <c r="D52" s="75">
        <v>1.23</v>
      </c>
      <c r="E52" s="75">
        <v>1.23</v>
      </c>
      <c r="F52" s="75">
        <v>1.23</v>
      </c>
      <c r="G52" s="75">
        <v>1.23</v>
      </c>
      <c r="H52" s="75">
        <v>1.24</v>
      </c>
      <c r="I52" s="75">
        <v>1.23</v>
      </c>
      <c r="J52" s="75">
        <v>1.24</v>
      </c>
      <c r="K52" s="71">
        <v>-0.81</v>
      </c>
      <c r="L52" s="74">
        <v>2</v>
      </c>
      <c r="M52" s="72">
        <v>1600000</v>
      </c>
      <c r="N52" s="72">
        <v>1968000</v>
      </c>
      <c r="O52" s="79"/>
    </row>
    <row r="53" spans="2:15" s="51" customFormat="1" ht="12" customHeight="1">
      <c r="B53" s="49" t="s">
        <v>90</v>
      </c>
      <c r="C53" s="49" t="s">
        <v>165</v>
      </c>
      <c r="D53" s="75">
        <v>1.35</v>
      </c>
      <c r="E53" s="75">
        <v>1.35</v>
      </c>
      <c r="F53" s="75">
        <v>1.35</v>
      </c>
      <c r="G53" s="75">
        <v>1.35</v>
      </c>
      <c r="H53" s="75">
        <v>1.35</v>
      </c>
      <c r="I53" s="75">
        <v>1.35</v>
      </c>
      <c r="J53" s="75">
        <v>1.35</v>
      </c>
      <c r="K53" s="71">
        <v>0</v>
      </c>
      <c r="L53" s="74">
        <v>4</v>
      </c>
      <c r="M53" s="72">
        <v>437103</v>
      </c>
      <c r="N53" s="72">
        <v>590089</v>
      </c>
    </row>
    <row r="54" spans="2:15" ht="12" customHeight="1">
      <c r="B54" s="101" t="s">
        <v>51</v>
      </c>
      <c r="C54" s="101"/>
      <c r="D54" s="108"/>
      <c r="E54" s="108"/>
      <c r="F54" s="108"/>
      <c r="G54" s="108"/>
      <c r="H54" s="108"/>
      <c r="I54" s="108"/>
      <c r="J54" s="108"/>
      <c r="K54" s="108"/>
      <c r="L54" s="37">
        <f>SUM(L42:L53)</f>
        <v>151</v>
      </c>
      <c r="M54" s="38">
        <f>SUM(M42:M53)</f>
        <v>207162277</v>
      </c>
      <c r="N54" s="38">
        <f>SUM(N42:N53)</f>
        <v>272718007</v>
      </c>
      <c r="O54" s="51"/>
    </row>
    <row r="55" spans="2:15" ht="12" customHeight="1">
      <c r="B55" s="97" t="s">
        <v>52</v>
      </c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9"/>
      <c r="O55" s="51"/>
    </row>
    <row r="56" spans="2:15" s="64" customFormat="1" ht="12" customHeight="1">
      <c r="B56" s="65" t="s">
        <v>121</v>
      </c>
      <c r="C56" s="65" t="s">
        <v>168</v>
      </c>
      <c r="D56" s="75">
        <v>30.84</v>
      </c>
      <c r="E56" s="75">
        <v>35</v>
      </c>
      <c r="F56" s="75">
        <v>30.84</v>
      </c>
      <c r="G56" s="75">
        <v>32.200000000000003</v>
      </c>
      <c r="H56" s="75">
        <v>34.24</v>
      </c>
      <c r="I56" s="75">
        <v>35</v>
      </c>
      <c r="J56" s="75">
        <v>34.26</v>
      </c>
      <c r="K56" s="71">
        <v>2.16</v>
      </c>
      <c r="L56" s="74">
        <v>8</v>
      </c>
      <c r="M56" s="72">
        <v>992000</v>
      </c>
      <c r="N56" s="72">
        <v>31946700</v>
      </c>
    </row>
    <row r="57" spans="2:15" ht="12" customHeight="1">
      <c r="B57" s="41" t="s">
        <v>55</v>
      </c>
      <c r="C57" s="41" t="s">
        <v>177</v>
      </c>
      <c r="D57" s="75">
        <v>33.5</v>
      </c>
      <c r="E57" s="75">
        <v>35</v>
      </c>
      <c r="F57" s="75">
        <v>33.5</v>
      </c>
      <c r="G57" s="75">
        <v>34.36</v>
      </c>
      <c r="H57" s="75">
        <v>33.049999999999997</v>
      </c>
      <c r="I57" s="75">
        <v>35</v>
      </c>
      <c r="J57" s="75">
        <v>33</v>
      </c>
      <c r="K57" s="71">
        <v>6.06</v>
      </c>
      <c r="L57" s="74">
        <v>7</v>
      </c>
      <c r="M57" s="72">
        <v>307250</v>
      </c>
      <c r="N57" s="72">
        <v>10557875</v>
      </c>
      <c r="O57" s="80"/>
    </row>
    <row r="58" spans="2:15" ht="12" customHeight="1">
      <c r="B58" s="41" t="s">
        <v>57</v>
      </c>
      <c r="C58" s="41" t="s">
        <v>196</v>
      </c>
      <c r="D58" s="75">
        <v>18.350000000000001</v>
      </c>
      <c r="E58" s="75">
        <v>18.5</v>
      </c>
      <c r="F58" s="75">
        <v>18.350000000000001</v>
      </c>
      <c r="G58" s="75">
        <v>18.41</v>
      </c>
      <c r="H58" s="75">
        <v>18.3</v>
      </c>
      <c r="I58" s="75">
        <v>18.5</v>
      </c>
      <c r="J58" s="75">
        <v>18.32</v>
      </c>
      <c r="K58" s="71">
        <v>0.98</v>
      </c>
      <c r="L58" s="74">
        <v>11</v>
      </c>
      <c r="M58" s="72">
        <v>828000</v>
      </c>
      <c r="N58" s="72">
        <v>15246900</v>
      </c>
      <c r="O58" s="80"/>
    </row>
    <row r="59" spans="2:15" s="51" customFormat="1" ht="12" customHeight="1">
      <c r="B59" s="41" t="s">
        <v>188</v>
      </c>
      <c r="C59" s="41" t="s">
        <v>189</v>
      </c>
      <c r="D59" s="75">
        <v>32.299999999999997</v>
      </c>
      <c r="E59" s="75">
        <v>34.700000000000003</v>
      </c>
      <c r="F59" s="75">
        <v>32.299999999999997</v>
      </c>
      <c r="G59" s="75">
        <v>33.43</v>
      </c>
      <c r="H59" s="75">
        <v>31.59</v>
      </c>
      <c r="I59" s="75">
        <v>34.700000000000003</v>
      </c>
      <c r="J59" s="75">
        <v>31.7</v>
      </c>
      <c r="K59" s="71">
        <v>9.4600000000000009</v>
      </c>
      <c r="L59" s="74">
        <v>20</v>
      </c>
      <c r="M59" s="72">
        <v>1001300</v>
      </c>
      <c r="N59" s="72">
        <v>33477250</v>
      </c>
      <c r="O59" s="80"/>
    </row>
    <row r="60" spans="2:15" s="51" customFormat="1" ht="12" customHeight="1">
      <c r="B60" s="65" t="s">
        <v>123</v>
      </c>
      <c r="C60" s="65" t="s">
        <v>185</v>
      </c>
      <c r="D60" s="75">
        <v>30.95</v>
      </c>
      <c r="E60" s="75">
        <v>31</v>
      </c>
      <c r="F60" s="75">
        <v>30.95</v>
      </c>
      <c r="G60" s="75">
        <v>30.99</v>
      </c>
      <c r="H60" s="75">
        <v>28.5</v>
      </c>
      <c r="I60" s="75">
        <v>31</v>
      </c>
      <c r="J60" s="75">
        <v>28.5</v>
      </c>
      <c r="K60" s="71">
        <v>8.77</v>
      </c>
      <c r="L60" s="74">
        <v>3</v>
      </c>
      <c r="M60" s="72">
        <v>180000</v>
      </c>
      <c r="N60" s="72">
        <v>5579000</v>
      </c>
      <c r="O60" s="80"/>
    </row>
    <row r="61" spans="2:15" ht="12" customHeight="1">
      <c r="B61" s="101" t="s">
        <v>59</v>
      </c>
      <c r="C61" s="101"/>
      <c r="D61" s="108"/>
      <c r="E61" s="108"/>
      <c r="F61" s="108"/>
      <c r="G61" s="108"/>
      <c r="H61" s="108"/>
      <c r="I61" s="108"/>
      <c r="J61" s="108"/>
      <c r="K61" s="108"/>
      <c r="L61" s="40">
        <f>SUM(L56:L60)</f>
        <v>49</v>
      </c>
      <c r="M61" s="38">
        <f>SUM(M56:M60)</f>
        <v>3308550</v>
      </c>
      <c r="N61" s="38">
        <f>SUM(N56:N60)</f>
        <v>96807725</v>
      </c>
      <c r="O61" s="51"/>
    </row>
    <row r="62" spans="2:15" ht="12" customHeight="1">
      <c r="B62" s="97" t="s">
        <v>124</v>
      </c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9"/>
    </row>
    <row r="63" spans="2:15" ht="12" customHeight="1">
      <c r="B63" s="41" t="s">
        <v>173</v>
      </c>
      <c r="C63" s="39" t="s">
        <v>233</v>
      </c>
      <c r="D63" s="75">
        <v>25.1</v>
      </c>
      <c r="E63" s="75">
        <v>25.1</v>
      </c>
      <c r="F63" s="75">
        <v>25.1</v>
      </c>
      <c r="G63" s="75">
        <v>25.1</v>
      </c>
      <c r="H63" s="75">
        <v>25</v>
      </c>
      <c r="I63" s="75">
        <v>25.1</v>
      </c>
      <c r="J63" s="75">
        <v>25</v>
      </c>
      <c r="K63" s="71">
        <v>0.4</v>
      </c>
      <c r="L63" s="74">
        <v>4</v>
      </c>
      <c r="M63" s="72">
        <v>38000</v>
      </c>
      <c r="N63" s="72">
        <v>953800</v>
      </c>
      <c r="O63" s="81"/>
    </row>
    <row r="64" spans="2:15" ht="12" customHeight="1">
      <c r="B64" s="41" t="s">
        <v>125</v>
      </c>
      <c r="C64" s="39" t="s">
        <v>234</v>
      </c>
      <c r="D64" s="75">
        <v>4.1100000000000003</v>
      </c>
      <c r="E64" s="75">
        <v>4.13</v>
      </c>
      <c r="F64" s="75">
        <v>4.0999999999999996</v>
      </c>
      <c r="G64" s="75">
        <v>4.1100000000000003</v>
      </c>
      <c r="H64" s="75">
        <v>4.1500000000000004</v>
      </c>
      <c r="I64" s="75">
        <v>4.0999999999999996</v>
      </c>
      <c r="J64" s="75">
        <v>4.18</v>
      </c>
      <c r="K64" s="71">
        <v>-1.91</v>
      </c>
      <c r="L64" s="74">
        <v>17</v>
      </c>
      <c r="M64" s="72">
        <v>3153525</v>
      </c>
      <c r="N64" s="72">
        <v>12947404</v>
      </c>
      <c r="O64" s="81"/>
    </row>
    <row r="65" spans="2:15" ht="12" customHeight="1">
      <c r="B65" s="41" t="s">
        <v>131</v>
      </c>
      <c r="C65" s="39" t="s">
        <v>235</v>
      </c>
      <c r="D65" s="75">
        <v>8</v>
      </c>
      <c r="E65" s="75">
        <v>8.4499999999999993</v>
      </c>
      <c r="F65" s="75">
        <v>7.98</v>
      </c>
      <c r="G65" s="75">
        <v>8.32</v>
      </c>
      <c r="H65" s="75">
        <v>8.11</v>
      </c>
      <c r="I65" s="75">
        <v>8.39</v>
      </c>
      <c r="J65" s="75">
        <v>8.11</v>
      </c>
      <c r="K65" s="71">
        <v>3.45</v>
      </c>
      <c r="L65" s="74">
        <v>47</v>
      </c>
      <c r="M65" s="72">
        <v>34973560</v>
      </c>
      <c r="N65" s="72">
        <v>290923826</v>
      </c>
      <c r="O65" s="51"/>
    </row>
    <row r="66" spans="2:15" s="51" customFormat="1" ht="12" customHeight="1">
      <c r="B66" s="49" t="s">
        <v>126</v>
      </c>
      <c r="C66" s="49" t="s">
        <v>236</v>
      </c>
      <c r="D66" s="75">
        <v>8</v>
      </c>
      <c r="E66" s="75">
        <v>8</v>
      </c>
      <c r="F66" s="75">
        <v>8</v>
      </c>
      <c r="G66" s="75">
        <v>8</v>
      </c>
      <c r="H66" s="75">
        <v>8</v>
      </c>
      <c r="I66" s="75">
        <v>8</v>
      </c>
      <c r="J66" s="75">
        <v>8</v>
      </c>
      <c r="K66" s="71">
        <v>0</v>
      </c>
      <c r="L66" s="74">
        <v>1</v>
      </c>
      <c r="M66" s="72">
        <v>50000</v>
      </c>
      <c r="N66" s="72">
        <v>400000</v>
      </c>
    </row>
    <row r="67" spans="2:15" ht="12" customHeight="1">
      <c r="B67" s="116" t="s">
        <v>141</v>
      </c>
      <c r="C67" s="117"/>
      <c r="D67" s="104"/>
      <c r="E67" s="105"/>
      <c r="F67" s="105"/>
      <c r="G67" s="105"/>
      <c r="H67" s="105"/>
      <c r="I67" s="105"/>
      <c r="J67" s="105"/>
      <c r="K67" s="106"/>
      <c r="L67" s="40">
        <f>SUM(L63:L66)</f>
        <v>69</v>
      </c>
      <c r="M67" s="55">
        <f>SUM(M63:M66)</f>
        <v>38215085</v>
      </c>
      <c r="N67" s="55">
        <f>SUM(N63:N66)</f>
        <v>305225030</v>
      </c>
      <c r="O67" s="51"/>
    </row>
    <row r="68" spans="2:15" ht="13.5" customHeight="1">
      <c r="B68" s="118" t="s">
        <v>60</v>
      </c>
      <c r="C68" s="118"/>
      <c r="D68" s="113"/>
      <c r="E68" s="113"/>
      <c r="F68" s="113"/>
      <c r="G68" s="113"/>
      <c r="H68" s="113"/>
      <c r="I68" s="113"/>
      <c r="J68" s="113"/>
      <c r="K68" s="113"/>
      <c r="L68" s="37">
        <f>L31+L35+L40+L54+L61+L67</f>
        <v>562</v>
      </c>
      <c r="M68" s="38">
        <f>M31+M35+M40+M54+M61+M67</f>
        <v>691648666</v>
      </c>
      <c r="N68" s="37">
        <f>N31+N35+N40+N54+N61+N67</f>
        <v>1254440817</v>
      </c>
      <c r="O68" s="51"/>
    </row>
    <row r="69" spans="2:15" ht="13.5" customHeight="1">
      <c r="B69" s="53" t="s">
        <v>250</v>
      </c>
      <c r="C69" s="53"/>
      <c r="D69" s="53"/>
      <c r="E69" s="53"/>
      <c r="L69" s="82"/>
      <c r="M69" s="83"/>
      <c r="N69" s="83"/>
    </row>
    <row r="70" spans="2:15" ht="59.25" customHeight="1">
      <c r="B70" s="35" t="s">
        <v>229</v>
      </c>
      <c r="C70" s="102" t="s">
        <v>239</v>
      </c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</row>
    <row r="71" spans="2:15" ht="17.25" customHeight="1">
      <c r="B71" s="114" t="s">
        <v>61</v>
      </c>
      <c r="C71" s="114"/>
      <c r="D71" s="114"/>
      <c r="E71" s="114"/>
      <c r="F71" s="34"/>
      <c r="I71" s="100" t="s">
        <v>62</v>
      </c>
      <c r="J71" s="100"/>
      <c r="K71" s="100"/>
      <c r="L71" s="100"/>
      <c r="M71" s="100"/>
      <c r="N71" s="100"/>
    </row>
    <row r="72" spans="2:15" ht="27.75" customHeight="1">
      <c r="B72" s="36" t="s">
        <v>63</v>
      </c>
      <c r="C72" s="56" t="s">
        <v>18</v>
      </c>
      <c r="D72" s="56" t="s">
        <v>64</v>
      </c>
      <c r="E72" s="56" t="s">
        <v>5</v>
      </c>
      <c r="I72" s="94" t="s">
        <v>63</v>
      </c>
      <c r="J72" s="95"/>
      <c r="K72" s="96"/>
      <c r="L72" s="56" t="s">
        <v>18</v>
      </c>
      <c r="M72" s="56" t="s">
        <v>64</v>
      </c>
      <c r="N72" s="56" t="s">
        <v>5</v>
      </c>
    </row>
    <row r="73" spans="2:15" ht="15" customHeight="1">
      <c r="B73" s="85" t="s">
        <v>245</v>
      </c>
      <c r="C73" s="84">
        <v>34.700000000000003</v>
      </c>
      <c r="D73" s="89">
        <v>9.4600000000000009</v>
      </c>
      <c r="E73" s="87">
        <v>1001300</v>
      </c>
      <c r="F73" s="61"/>
      <c r="G73" s="61"/>
      <c r="H73" s="61"/>
      <c r="I73" s="119" t="s">
        <v>29</v>
      </c>
      <c r="J73" s="120"/>
      <c r="K73" s="121"/>
      <c r="L73" s="86">
        <v>1.4</v>
      </c>
      <c r="M73" s="90">
        <v>-6.04</v>
      </c>
      <c r="N73" s="88">
        <v>8628229</v>
      </c>
    </row>
    <row r="74" spans="2:15" ht="15" customHeight="1">
      <c r="B74" s="85" t="s">
        <v>41</v>
      </c>
      <c r="C74" s="84">
        <v>1.82</v>
      </c>
      <c r="D74" s="89">
        <v>8.98</v>
      </c>
      <c r="E74" s="87">
        <v>8520623</v>
      </c>
      <c r="F74" s="61"/>
      <c r="G74" s="61"/>
      <c r="H74" s="61"/>
      <c r="I74" s="110" t="s">
        <v>113</v>
      </c>
      <c r="J74" s="111"/>
      <c r="K74" s="112"/>
      <c r="L74" s="86">
        <v>2.5499999999999998</v>
      </c>
      <c r="M74" s="90">
        <v>-5.56</v>
      </c>
      <c r="N74" s="88">
        <v>5450000</v>
      </c>
    </row>
    <row r="75" spans="2:15" ht="15" customHeight="1">
      <c r="B75" s="85" t="s">
        <v>246</v>
      </c>
      <c r="C75" s="84">
        <v>31</v>
      </c>
      <c r="D75" s="89">
        <v>8.77</v>
      </c>
      <c r="E75" s="87">
        <v>180000</v>
      </c>
      <c r="F75" s="61"/>
      <c r="G75" s="61"/>
      <c r="H75" s="61"/>
      <c r="I75" s="110" t="s">
        <v>50</v>
      </c>
      <c r="J75" s="111"/>
      <c r="K75" s="112"/>
      <c r="L75" s="86">
        <v>2.15</v>
      </c>
      <c r="M75" s="90">
        <v>-3.59</v>
      </c>
      <c r="N75" s="88">
        <v>26430000</v>
      </c>
    </row>
    <row r="76" spans="2:15" ht="15" customHeight="1">
      <c r="B76" s="85" t="s">
        <v>55</v>
      </c>
      <c r="C76" s="84">
        <v>35</v>
      </c>
      <c r="D76" s="89">
        <v>6.06</v>
      </c>
      <c r="E76" s="87">
        <v>307250</v>
      </c>
      <c r="F76" s="61"/>
      <c r="G76" s="61"/>
      <c r="H76" s="61"/>
      <c r="I76" s="110" t="s">
        <v>125</v>
      </c>
      <c r="J76" s="111"/>
      <c r="K76" s="112"/>
      <c r="L76" s="86">
        <v>4.0999999999999996</v>
      </c>
      <c r="M76" s="90">
        <v>-1.91</v>
      </c>
      <c r="N76" s="88">
        <v>3153525</v>
      </c>
    </row>
    <row r="77" spans="2:15" ht="15" customHeight="1">
      <c r="B77" s="85" t="s">
        <v>117</v>
      </c>
      <c r="C77" s="84">
        <v>5</v>
      </c>
      <c r="D77" s="89">
        <v>5.26</v>
      </c>
      <c r="E77" s="87">
        <v>2100000</v>
      </c>
      <c r="F77" s="61"/>
      <c r="G77" s="61"/>
      <c r="H77" s="61"/>
      <c r="I77" s="110" t="s">
        <v>25</v>
      </c>
      <c r="J77" s="111"/>
      <c r="K77" s="112"/>
      <c r="L77" s="86">
        <v>0.79</v>
      </c>
      <c r="M77" s="90">
        <v>-1.25</v>
      </c>
      <c r="N77" s="88">
        <v>21988216</v>
      </c>
    </row>
    <row r="78" spans="2:15" ht="15" customHeight="1">
      <c r="B78" s="115" t="s">
        <v>5</v>
      </c>
      <c r="C78" s="115"/>
      <c r="D78" s="115"/>
      <c r="E78" s="115"/>
      <c r="F78" s="61"/>
      <c r="G78" s="61"/>
      <c r="H78" s="61"/>
      <c r="I78" s="109" t="s">
        <v>65</v>
      </c>
      <c r="J78" s="109"/>
      <c r="K78" s="109"/>
      <c r="L78" s="109"/>
      <c r="M78" s="109"/>
      <c r="N78" s="109"/>
    </row>
    <row r="79" spans="2:15" ht="27" customHeight="1">
      <c r="B79" s="36" t="s">
        <v>63</v>
      </c>
      <c r="C79" s="56" t="s">
        <v>18</v>
      </c>
      <c r="D79" s="56" t="s">
        <v>66</v>
      </c>
      <c r="E79" s="56" t="s">
        <v>5</v>
      </c>
      <c r="F79" s="61"/>
      <c r="G79" s="61"/>
      <c r="H79" s="61"/>
      <c r="I79" s="94" t="s">
        <v>63</v>
      </c>
      <c r="J79" s="95"/>
      <c r="K79" s="96"/>
      <c r="L79" s="56" t="s">
        <v>18</v>
      </c>
      <c r="M79" s="56" t="s">
        <v>64</v>
      </c>
      <c r="N79" s="56" t="s">
        <v>22</v>
      </c>
    </row>
    <row r="80" spans="2:15" ht="15" customHeight="1">
      <c r="B80" s="85" t="s">
        <v>248</v>
      </c>
      <c r="C80" s="84">
        <v>0.9</v>
      </c>
      <c r="D80" s="91">
        <v>0</v>
      </c>
      <c r="E80" s="87">
        <v>139364445</v>
      </c>
      <c r="F80" s="61"/>
      <c r="G80" s="61"/>
      <c r="H80" s="61"/>
      <c r="I80" s="110" t="s">
        <v>131</v>
      </c>
      <c r="J80" s="111"/>
      <c r="K80" s="112"/>
      <c r="L80" s="84">
        <v>8.39</v>
      </c>
      <c r="M80" s="91">
        <v>3.45</v>
      </c>
      <c r="N80" s="92">
        <v>290923826</v>
      </c>
    </row>
    <row r="81" spans="2:14" ht="15" customHeight="1">
      <c r="B81" s="85" t="s">
        <v>247</v>
      </c>
      <c r="C81" s="84">
        <v>0.97</v>
      </c>
      <c r="D81" s="91">
        <v>1.04</v>
      </c>
      <c r="E81" s="87">
        <v>130822714</v>
      </c>
      <c r="F81" s="61"/>
      <c r="G81" s="61"/>
      <c r="H81" s="61"/>
      <c r="I81" s="122" t="s">
        <v>43</v>
      </c>
      <c r="J81" s="123"/>
      <c r="K81" s="124"/>
      <c r="L81" s="84">
        <v>0.97</v>
      </c>
      <c r="M81" s="91">
        <v>1.04</v>
      </c>
      <c r="N81" s="92">
        <v>127132729</v>
      </c>
    </row>
    <row r="82" spans="2:14" ht="15" customHeight="1">
      <c r="B82" s="85" t="s">
        <v>249</v>
      </c>
      <c r="C82" s="84">
        <v>1.89</v>
      </c>
      <c r="D82" s="91">
        <v>1.61</v>
      </c>
      <c r="E82" s="87">
        <v>67177739</v>
      </c>
      <c r="F82" s="61"/>
      <c r="G82" s="61"/>
      <c r="H82" s="61"/>
      <c r="I82" s="122" t="s">
        <v>249</v>
      </c>
      <c r="J82" s="123"/>
      <c r="K82" s="124"/>
      <c r="L82" s="84">
        <v>1.89</v>
      </c>
      <c r="M82" s="91">
        <v>1.61</v>
      </c>
      <c r="N82" s="92">
        <v>126345780</v>
      </c>
    </row>
    <row r="83" spans="2:14" ht="15" customHeight="1">
      <c r="B83" s="85" t="s">
        <v>83</v>
      </c>
      <c r="C83" s="84">
        <v>0.9</v>
      </c>
      <c r="D83" s="91">
        <v>0</v>
      </c>
      <c r="E83" s="87">
        <v>39614998</v>
      </c>
      <c r="F83" s="61"/>
      <c r="G83" s="61"/>
      <c r="H83" s="61"/>
      <c r="I83" s="110" t="s">
        <v>248</v>
      </c>
      <c r="J83" s="111"/>
      <c r="K83" s="112"/>
      <c r="L83" s="84">
        <v>0.9</v>
      </c>
      <c r="M83" s="91">
        <v>0</v>
      </c>
      <c r="N83" s="92">
        <v>125428001</v>
      </c>
    </row>
    <row r="84" spans="2:14" ht="15" customHeight="1">
      <c r="B84" s="85" t="s">
        <v>101</v>
      </c>
      <c r="C84" s="84">
        <v>0.81</v>
      </c>
      <c r="D84" s="91">
        <v>1.25</v>
      </c>
      <c r="E84" s="87">
        <v>37904868</v>
      </c>
      <c r="F84" s="61"/>
      <c r="G84" s="61"/>
      <c r="H84" s="61"/>
      <c r="I84" s="110" t="s">
        <v>50</v>
      </c>
      <c r="J84" s="111"/>
      <c r="K84" s="112"/>
      <c r="L84" s="84">
        <v>2.15</v>
      </c>
      <c r="M84" s="91">
        <v>-3.59</v>
      </c>
      <c r="N84" s="92">
        <v>57433200</v>
      </c>
    </row>
    <row r="85" spans="2:14" ht="13.5" customHeight="1"/>
    <row r="86" spans="2:14" ht="13.5" customHeight="1"/>
    <row r="87" spans="2:14" ht="13.5" customHeight="1"/>
    <row r="88" spans="2:14" ht="10.5" customHeight="1"/>
    <row r="89" spans="2:14" ht="13.5" customHeight="1"/>
    <row r="90" spans="2:14" ht="12.75" customHeight="1"/>
    <row r="91" spans="2:14" ht="13.5" customHeight="1"/>
    <row r="92" spans="2:14" ht="13.5" customHeight="1"/>
    <row r="93" spans="2:14" ht="13.5" customHeight="1"/>
    <row r="94" spans="2:14" ht="12" customHeight="1"/>
    <row r="95" spans="2:14" ht="15.75" customHeight="1"/>
    <row r="96" spans="2:14" ht="15.75" customHeight="1"/>
    <row r="97" ht="12.75" customHeight="1"/>
    <row r="98" ht="15" customHeight="1"/>
    <row r="99" ht="15" customHeight="1"/>
    <row r="100" ht="12.75" customHeight="1"/>
    <row r="101" ht="15" customHeight="1"/>
    <row r="102" ht="15" customHeight="1"/>
    <row r="103" ht="15" customHeight="1"/>
    <row r="104" ht="15.75" customHeight="1"/>
    <row r="105" ht="13.5" customHeight="1"/>
    <row r="106" ht="15.75" customHeight="1"/>
    <row r="107" ht="18" customHeight="1"/>
    <row r="108" ht="19.5" customHeight="1"/>
  </sheetData>
  <mergeCells count="41">
    <mergeCell ref="I80:K80"/>
    <mergeCell ref="I83:K83"/>
    <mergeCell ref="I84:K84"/>
    <mergeCell ref="I79:K79"/>
    <mergeCell ref="I81:K81"/>
    <mergeCell ref="I82:K82"/>
    <mergeCell ref="D54:K54"/>
    <mergeCell ref="D61:K61"/>
    <mergeCell ref="I78:N78"/>
    <mergeCell ref="I76:K76"/>
    <mergeCell ref="D67:K67"/>
    <mergeCell ref="D68:K68"/>
    <mergeCell ref="B71:E71"/>
    <mergeCell ref="B78:E78"/>
    <mergeCell ref="B67:C67"/>
    <mergeCell ref="B68:C68"/>
    <mergeCell ref="I73:K73"/>
    <mergeCell ref="I74:K74"/>
    <mergeCell ref="I75:K75"/>
    <mergeCell ref="I77:K77"/>
    <mergeCell ref="B40:C40"/>
    <mergeCell ref="D40:K40"/>
    <mergeCell ref="B35:C35"/>
    <mergeCell ref="D31:K31"/>
    <mergeCell ref="D35:K35"/>
    <mergeCell ref="C5:D5"/>
    <mergeCell ref="C4:D4"/>
    <mergeCell ref="I72:K72"/>
    <mergeCell ref="B55:N55"/>
    <mergeCell ref="I71:N71"/>
    <mergeCell ref="B62:N62"/>
    <mergeCell ref="B54:C54"/>
    <mergeCell ref="B61:C61"/>
    <mergeCell ref="C70:N70"/>
    <mergeCell ref="C6:D6"/>
    <mergeCell ref="C7:D7"/>
    <mergeCell ref="B36:N36"/>
    <mergeCell ref="B17:N17"/>
    <mergeCell ref="B41:N41"/>
    <mergeCell ref="B31:C31"/>
    <mergeCell ref="B32:N32"/>
  </mergeCells>
  <pageMargins left="0" right="0" top="0" bottom="0" header="0" footer="0"/>
  <pageSetup scale="80" orientation="landscape" verticalDpi="15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F29"/>
  <sheetViews>
    <sheetView workbookViewId="0">
      <selection activeCell="F30" sqref="F30"/>
    </sheetView>
  </sheetViews>
  <sheetFormatPr defaultColWidth="9.125" defaultRowHeight="14.25"/>
  <cols>
    <col min="1" max="1" width="3" customWidth="1"/>
    <col min="2" max="2" width="30.875" customWidth="1"/>
    <col min="3" max="3" width="9.25" customWidth="1"/>
    <col min="4" max="4" width="9.25" bestFit="1" customWidth="1"/>
    <col min="5" max="5" width="14.5" customWidth="1"/>
    <col min="6" max="6" width="12.875" customWidth="1"/>
  </cols>
  <sheetData>
    <row r="1" spans="2:6" ht="5.25" customHeight="1"/>
    <row r="2" spans="2:6" ht="18" customHeight="1">
      <c r="B2" s="129" t="s">
        <v>67</v>
      </c>
      <c r="C2" s="129"/>
      <c r="D2" s="129"/>
      <c r="E2" s="129"/>
      <c r="F2" s="7"/>
    </row>
    <row r="3" spans="2:6" ht="18" customHeight="1">
      <c r="B3" s="129" t="s">
        <v>240</v>
      </c>
      <c r="C3" s="129"/>
      <c r="D3" s="129"/>
      <c r="E3" s="129"/>
      <c r="F3" s="129"/>
    </row>
    <row r="4" spans="2:6" ht="18" customHeight="1"/>
    <row r="5" spans="2:6" ht="20.100000000000001" customHeight="1"/>
    <row r="6" spans="2:6" ht="34.5" customHeight="1">
      <c r="B6" s="4" t="s">
        <v>11</v>
      </c>
      <c r="C6" s="3" t="s">
        <v>12</v>
      </c>
      <c r="D6" s="2" t="s">
        <v>21</v>
      </c>
      <c r="E6" s="3" t="s">
        <v>68</v>
      </c>
      <c r="F6" s="3" t="s">
        <v>69</v>
      </c>
    </row>
    <row r="7" spans="2:6" ht="18" customHeight="1">
      <c r="B7" s="130" t="s">
        <v>70</v>
      </c>
      <c r="C7" s="130"/>
      <c r="D7" s="130"/>
      <c r="E7" s="130"/>
      <c r="F7" s="130"/>
    </row>
    <row r="8" spans="2:6" s="67" customFormat="1" ht="18" customHeight="1">
      <c r="B8" s="58" t="s">
        <v>25</v>
      </c>
      <c r="C8" s="59" t="s">
        <v>169</v>
      </c>
      <c r="D8" s="62">
        <v>1</v>
      </c>
      <c r="E8" s="62">
        <v>21319366</v>
      </c>
      <c r="F8" s="62">
        <v>17055492.800000001</v>
      </c>
    </row>
    <row r="9" spans="2:6" s="67" customFormat="1" ht="18" customHeight="1">
      <c r="B9" s="68" t="s">
        <v>130</v>
      </c>
      <c r="C9" s="69" t="s">
        <v>151</v>
      </c>
      <c r="D9" s="62">
        <v>1</v>
      </c>
      <c r="E9" s="62">
        <v>210803</v>
      </c>
      <c r="F9" s="62">
        <v>255071.63</v>
      </c>
    </row>
    <row r="10" spans="2:6" s="67" customFormat="1" ht="18" customHeight="1">
      <c r="B10" s="58" t="s">
        <v>133</v>
      </c>
      <c r="C10" s="59" t="s">
        <v>139</v>
      </c>
      <c r="D10" s="62">
        <v>5</v>
      </c>
      <c r="E10" s="62">
        <v>7575691</v>
      </c>
      <c r="F10" s="62">
        <v>14237499.08</v>
      </c>
    </row>
    <row r="11" spans="2:6" s="51" customFormat="1" ht="18" customHeight="1">
      <c r="B11" s="58" t="s">
        <v>170</v>
      </c>
      <c r="C11" s="59" t="s">
        <v>171</v>
      </c>
      <c r="D11" s="62">
        <v>1</v>
      </c>
      <c r="E11" s="62">
        <v>15000</v>
      </c>
      <c r="F11" s="62">
        <v>48000</v>
      </c>
    </row>
    <row r="12" spans="2:6" s="51" customFormat="1" ht="18" customHeight="1">
      <c r="B12" s="58" t="s">
        <v>101</v>
      </c>
      <c r="C12" s="59" t="s">
        <v>178</v>
      </c>
      <c r="D12" s="62">
        <v>2</v>
      </c>
      <c r="E12" s="62">
        <v>1250000</v>
      </c>
      <c r="F12" s="62">
        <v>1025000</v>
      </c>
    </row>
    <row r="13" spans="2:6" ht="18" customHeight="1">
      <c r="B13" s="125" t="s">
        <v>28</v>
      </c>
      <c r="C13" s="131"/>
      <c r="D13" s="60">
        <f>SUM(D8:D12)</f>
        <v>10</v>
      </c>
      <c r="E13" s="60">
        <f>SUM(E8:E12)</f>
        <v>30370860</v>
      </c>
      <c r="F13" s="60">
        <f>SUM(F8:F12)</f>
        <v>32621063.509999998</v>
      </c>
    </row>
    <row r="14" spans="2:6" ht="18" customHeight="1">
      <c r="B14" s="127" t="s">
        <v>37</v>
      </c>
      <c r="C14" s="127"/>
      <c r="D14" s="127"/>
      <c r="E14" s="127"/>
      <c r="F14" s="127"/>
    </row>
    <row r="15" spans="2:6" s="67" customFormat="1" ht="18" customHeight="1">
      <c r="B15" s="58" t="s">
        <v>49</v>
      </c>
      <c r="C15" s="59" t="s">
        <v>232</v>
      </c>
      <c r="D15" s="62">
        <v>5</v>
      </c>
      <c r="E15" s="62">
        <v>1236798</v>
      </c>
      <c r="F15" s="62">
        <v>4155641.28</v>
      </c>
    </row>
    <row r="16" spans="2:6" s="67" customFormat="1" ht="18" customHeight="1">
      <c r="B16" s="68" t="s">
        <v>43</v>
      </c>
      <c r="C16" s="69" t="s">
        <v>134</v>
      </c>
      <c r="D16" s="62">
        <v>2</v>
      </c>
      <c r="E16" s="62">
        <v>940000</v>
      </c>
      <c r="F16" s="62">
        <v>911800</v>
      </c>
    </row>
    <row r="17" spans="2:6" s="51" customFormat="1" ht="18" customHeight="1">
      <c r="B17" s="58" t="s">
        <v>88</v>
      </c>
      <c r="C17" s="59" t="s">
        <v>157</v>
      </c>
      <c r="D17" s="62">
        <v>8</v>
      </c>
      <c r="E17" s="62">
        <v>9534682</v>
      </c>
      <c r="F17" s="62">
        <v>12299739.779999999</v>
      </c>
    </row>
    <row r="18" spans="2:6" ht="18" customHeight="1">
      <c r="B18" s="128" t="s">
        <v>51</v>
      </c>
      <c r="C18" s="128"/>
      <c r="D18" s="62">
        <f>SUM(D15:D17)</f>
        <v>15</v>
      </c>
      <c r="E18" s="62">
        <f>SUM(E15:E17)</f>
        <v>11711480</v>
      </c>
      <c r="F18" s="62">
        <f>SUM(F15:F17)</f>
        <v>17367181.059999999</v>
      </c>
    </row>
    <row r="19" spans="2:6" s="51" customFormat="1" ht="18" customHeight="1">
      <c r="B19" s="127" t="s">
        <v>124</v>
      </c>
      <c r="C19" s="127"/>
      <c r="D19" s="127"/>
      <c r="E19" s="127"/>
      <c r="F19" s="127"/>
    </row>
    <row r="20" spans="2:6" s="67" customFormat="1" ht="18" customHeight="1">
      <c r="B20" s="68" t="s">
        <v>173</v>
      </c>
      <c r="C20" s="69" t="s">
        <v>233</v>
      </c>
      <c r="D20" s="62">
        <v>4</v>
      </c>
      <c r="E20" s="62">
        <v>38000</v>
      </c>
      <c r="F20" s="62">
        <v>953800</v>
      </c>
    </row>
    <row r="21" spans="2:6" s="51" customFormat="1" ht="18" customHeight="1">
      <c r="B21" s="128" t="s">
        <v>141</v>
      </c>
      <c r="C21" s="128"/>
      <c r="D21" s="62">
        <f>SUM(D20)</f>
        <v>4</v>
      </c>
      <c r="E21" s="62">
        <f>SUM(E20)</f>
        <v>38000</v>
      </c>
      <c r="F21" s="62">
        <f>SUM(F20)</f>
        <v>953800</v>
      </c>
    </row>
    <row r="22" spans="2:6" ht="18" customHeight="1">
      <c r="B22" s="128" t="s">
        <v>60</v>
      </c>
      <c r="C22" s="128"/>
      <c r="D22" s="60">
        <f>D13+D18+D21</f>
        <v>29</v>
      </c>
      <c r="E22" s="60">
        <f>E13+E18+E21</f>
        <v>42120340</v>
      </c>
      <c r="F22" s="60">
        <f>F13+F18+F21</f>
        <v>50942044.569999993</v>
      </c>
    </row>
    <row r="23" spans="2:6" ht="18" customHeight="1">
      <c r="B23" s="61"/>
      <c r="C23" s="61"/>
      <c r="D23" s="61"/>
      <c r="E23" s="61"/>
      <c r="F23" s="61"/>
    </row>
    <row r="24" spans="2:6" ht="18" customHeight="1">
      <c r="B24" s="61"/>
      <c r="C24" s="61"/>
      <c r="D24" s="61"/>
      <c r="E24" s="61"/>
      <c r="F24" s="61"/>
    </row>
    <row r="25" spans="2:6" ht="28.5" customHeight="1">
      <c r="B25" s="4" t="s">
        <v>11</v>
      </c>
      <c r="C25" s="3" t="s">
        <v>12</v>
      </c>
      <c r="D25" s="2" t="s">
        <v>21</v>
      </c>
      <c r="E25" s="3" t="s">
        <v>68</v>
      </c>
      <c r="F25" s="3" t="s">
        <v>69</v>
      </c>
    </row>
    <row r="26" spans="2:6" s="67" customFormat="1" ht="18" customHeight="1">
      <c r="B26" s="127" t="s">
        <v>33</v>
      </c>
      <c r="C26" s="127"/>
      <c r="D26" s="127"/>
      <c r="E26" s="127"/>
      <c r="F26" s="127"/>
    </row>
    <row r="27" spans="2:6" s="67" customFormat="1" ht="18" customHeight="1">
      <c r="B27" s="68" t="s">
        <v>34</v>
      </c>
      <c r="C27" s="69" t="s">
        <v>148</v>
      </c>
      <c r="D27" s="62">
        <v>10</v>
      </c>
      <c r="E27" s="62">
        <v>5015000</v>
      </c>
      <c r="F27" s="62">
        <v>13339900</v>
      </c>
    </row>
    <row r="28" spans="2:6" s="67" customFormat="1" ht="18" customHeight="1">
      <c r="B28" s="128" t="s">
        <v>36</v>
      </c>
      <c r="C28" s="128"/>
      <c r="D28" s="62">
        <f>SUM(D27)</f>
        <v>10</v>
      </c>
      <c r="E28" s="62">
        <f>SUM(E27)</f>
        <v>5015000</v>
      </c>
      <c r="F28" s="62">
        <f>SUM(F27)</f>
        <v>13339900</v>
      </c>
    </row>
    <row r="29" spans="2:6" ht="18" customHeight="1">
      <c r="B29" s="125" t="s">
        <v>60</v>
      </c>
      <c r="C29" s="126"/>
      <c r="D29" s="60">
        <f>D28</f>
        <v>10</v>
      </c>
      <c r="E29" s="60">
        <f>E28</f>
        <v>5015000</v>
      </c>
      <c r="F29" s="60">
        <f>F28</f>
        <v>13339900</v>
      </c>
    </row>
  </sheetData>
  <mergeCells count="12">
    <mergeCell ref="B29:C29"/>
    <mergeCell ref="B26:F26"/>
    <mergeCell ref="B28:C28"/>
    <mergeCell ref="B2:E2"/>
    <mergeCell ref="B3:F3"/>
    <mergeCell ref="B22:C22"/>
    <mergeCell ref="B7:F7"/>
    <mergeCell ref="B13:C13"/>
    <mergeCell ref="B14:F14"/>
    <mergeCell ref="B18:C18"/>
    <mergeCell ref="B19:F19"/>
    <mergeCell ref="B21:C21"/>
  </mergeCells>
  <pageMargins left="0.70866141732283472" right="0.70866141732283472" top="0.74803149606299213" bottom="0.74803149606299213" header="0.31496062992125984" footer="0.31496062992125984"/>
  <pageSetup paperSize="9" scale="90" orientation="portrait" verticalDpi="15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G45"/>
  <sheetViews>
    <sheetView topLeftCell="A28" workbookViewId="0">
      <selection activeCell="E42" sqref="E42"/>
    </sheetView>
  </sheetViews>
  <sheetFormatPr defaultColWidth="8.125" defaultRowHeight="14.25"/>
  <cols>
    <col min="1" max="1" width="2.625" customWidth="1"/>
    <col min="2" max="2" width="36.625" customWidth="1"/>
    <col min="3" max="3" width="7.125" customWidth="1"/>
    <col min="4" max="4" width="10.875" customWidth="1"/>
    <col min="5" max="5" width="21.625" customWidth="1"/>
    <col min="6" max="6" width="7.75" customWidth="1"/>
    <col min="7" max="7" width="7.375" customWidth="1"/>
    <col min="9" max="9" width="17.125" customWidth="1"/>
  </cols>
  <sheetData>
    <row r="1" spans="2:7" ht="24" customHeight="1">
      <c r="B1" s="135" t="s">
        <v>241</v>
      </c>
      <c r="C1" s="135"/>
      <c r="D1" s="135"/>
      <c r="E1" s="135"/>
      <c r="F1" s="135"/>
      <c r="G1" s="135"/>
    </row>
    <row r="2" spans="2:7" ht="48.75" customHeight="1">
      <c r="B2" s="30" t="s">
        <v>11</v>
      </c>
      <c r="C2" s="32" t="s">
        <v>12</v>
      </c>
      <c r="D2" s="32" t="s">
        <v>93</v>
      </c>
      <c r="E2" s="32" t="s">
        <v>94</v>
      </c>
      <c r="F2" s="32" t="s">
        <v>95</v>
      </c>
      <c r="G2" s="32" t="s">
        <v>96</v>
      </c>
    </row>
    <row r="3" spans="2:7" s="64" customFormat="1" ht="16.5" customHeight="1">
      <c r="B3" s="132" t="s">
        <v>70</v>
      </c>
      <c r="C3" s="133"/>
      <c r="D3" s="133"/>
      <c r="E3" s="133"/>
      <c r="F3" s="133"/>
      <c r="G3" s="134"/>
    </row>
    <row r="4" spans="2:7" s="64" customFormat="1" ht="16.5" customHeight="1">
      <c r="B4" s="42" t="s">
        <v>81</v>
      </c>
      <c r="C4" s="42" t="s">
        <v>160</v>
      </c>
      <c r="D4" s="29">
        <v>3.31</v>
      </c>
      <c r="E4" s="66" t="s">
        <v>100</v>
      </c>
      <c r="F4" s="29">
        <v>3.15</v>
      </c>
      <c r="G4" s="29">
        <v>3.4</v>
      </c>
    </row>
    <row r="5" spans="2:7" s="64" customFormat="1" ht="16.5" customHeight="1">
      <c r="B5" s="42" t="s">
        <v>175</v>
      </c>
      <c r="C5" s="42" t="s">
        <v>174</v>
      </c>
      <c r="D5" s="70">
        <v>1.23</v>
      </c>
      <c r="E5" s="66" t="s">
        <v>100</v>
      </c>
      <c r="F5" s="29">
        <v>1.23</v>
      </c>
      <c r="G5" s="29">
        <v>1.26</v>
      </c>
    </row>
    <row r="6" spans="2:7" s="51" customFormat="1" ht="15.75" customHeight="1">
      <c r="B6" s="132" t="s">
        <v>221</v>
      </c>
      <c r="C6" s="133"/>
      <c r="D6" s="133"/>
      <c r="E6" s="133"/>
      <c r="F6" s="133"/>
      <c r="G6" s="134"/>
    </row>
    <row r="7" spans="2:7" s="64" customFormat="1" ht="15.75" customHeight="1">
      <c r="B7" s="42" t="s">
        <v>30</v>
      </c>
      <c r="C7" s="42" t="s">
        <v>172</v>
      </c>
      <c r="D7" s="29">
        <v>2.69</v>
      </c>
      <c r="E7" s="66" t="s">
        <v>100</v>
      </c>
      <c r="F7" s="29">
        <v>2.65</v>
      </c>
      <c r="G7" s="29">
        <v>2.91</v>
      </c>
    </row>
    <row r="8" spans="2:7" s="64" customFormat="1" ht="15.75" customHeight="1">
      <c r="B8" s="42" t="s">
        <v>152</v>
      </c>
      <c r="C8" s="42" t="s">
        <v>153</v>
      </c>
      <c r="D8" s="29">
        <v>0.79</v>
      </c>
      <c r="E8" s="66" t="s">
        <v>100</v>
      </c>
      <c r="F8" s="29">
        <v>0.78</v>
      </c>
      <c r="G8" s="29">
        <v>0.84</v>
      </c>
    </row>
    <row r="9" spans="2:7" ht="15" customHeight="1">
      <c r="B9" s="132" t="s">
        <v>71</v>
      </c>
      <c r="C9" s="133"/>
      <c r="D9" s="133"/>
      <c r="E9" s="133"/>
      <c r="F9" s="133"/>
      <c r="G9" s="134"/>
    </row>
    <row r="10" spans="2:7" ht="15" customHeight="1">
      <c r="B10" s="42" t="s">
        <v>31</v>
      </c>
      <c r="C10" s="42" t="s">
        <v>136</v>
      </c>
      <c r="D10" s="29">
        <v>1.62</v>
      </c>
      <c r="E10" s="31" t="s">
        <v>98</v>
      </c>
      <c r="F10" s="29" t="s">
        <v>80</v>
      </c>
      <c r="G10" s="29" t="s">
        <v>80</v>
      </c>
    </row>
    <row r="11" spans="2:7" ht="15" customHeight="1">
      <c r="B11" s="42" t="s">
        <v>142</v>
      </c>
      <c r="C11" s="42" t="s">
        <v>143</v>
      </c>
      <c r="D11" s="29">
        <v>0.81</v>
      </c>
      <c r="E11" s="31" t="s">
        <v>100</v>
      </c>
      <c r="F11" s="29" t="s">
        <v>80</v>
      </c>
      <c r="G11" s="29" t="s">
        <v>80</v>
      </c>
    </row>
    <row r="12" spans="2:7" ht="15" customHeight="1">
      <c r="B12" s="42" t="s">
        <v>107</v>
      </c>
      <c r="C12" s="42" t="s">
        <v>144</v>
      </c>
      <c r="D12" s="29">
        <v>1</v>
      </c>
      <c r="E12" s="31" t="s">
        <v>100</v>
      </c>
      <c r="F12" s="29" t="s">
        <v>80</v>
      </c>
      <c r="G12" s="29">
        <v>1</v>
      </c>
    </row>
    <row r="13" spans="2:7" ht="15" customHeight="1">
      <c r="B13" s="42" t="s">
        <v>167</v>
      </c>
      <c r="C13" s="42" t="s">
        <v>166</v>
      </c>
      <c r="D13" s="29">
        <v>0.9</v>
      </c>
      <c r="E13" s="31" t="s">
        <v>100</v>
      </c>
      <c r="F13" s="29" t="s">
        <v>80</v>
      </c>
      <c r="G13" s="29">
        <v>0.9</v>
      </c>
    </row>
    <row r="14" spans="2:7" ht="15" customHeight="1">
      <c r="B14" s="42" t="s">
        <v>218</v>
      </c>
      <c r="C14" s="42" t="s">
        <v>205</v>
      </c>
      <c r="D14" s="29">
        <v>0.86</v>
      </c>
      <c r="E14" s="31" t="s">
        <v>100</v>
      </c>
      <c r="F14" s="29" t="s">
        <v>80</v>
      </c>
      <c r="G14" s="29" t="s">
        <v>80</v>
      </c>
    </row>
    <row r="15" spans="2:7" ht="15" customHeight="1">
      <c r="B15" s="42" t="s">
        <v>105</v>
      </c>
      <c r="C15" s="42" t="s">
        <v>198</v>
      </c>
      <c r="D15" s="29">
        <v>0.66</v>
      </c>
      <c r="E15" s="31" t="s">
        <v>100</v>
      </c>
      <c r="F15" s="29" t="s">
        <v>80</v>
      </c>
      <c r="G15" s="29" t="s">
        <v>80</v>
      </c>
    </row>
    <row r="16" spans="2:7" ht="15" customHeight="1">
      <c r="B16" s="42" t="s">
        <v>32</v>
      </c>
      <c r="C16" s="42" t="s">
        <v>155</v>
      </c>
      <c r="D16" s="29">
        <v>1.27</v>
      </c>
      <c r="E16" s="31" t="s">
        <v>100</v>
      </c>
      <c r="F16" s="29" t="s">
        <v>80</v>
      </c>
      <c r="G16" s="29">
        <v>1.38</v>
      </c>
    </row>
    <row r="17" spans="2:7" ht="15" customHeight="1">
      <c r="B17" s="42" t="s">
        <v>106</v>
      </c>
      <c r="C17" s="42" t="s">
        <v>187</v>
      </c>
      <c r="D17" s="29">
        <v>1.5</v>
      </c>
      <c r="E17" s="31" t="s">
        <v>100</v>
      </c>
      <c r="F17" s="29">
        <v>1.35</v>
      </c>
      <c r="G17" s="29">
        <v>1.4</v>
      </c>
    </row>
    <row r="18" spans="2:7" ht="15" customHeight="1">
      <c r="B18" s="42" t="s">
        <v>104</v>
      </c>
      <c r="C18" s="42" t="s">
        <v>199</v>
      </c>
      <c r="D18" s="29">
        <v>0.51</v>
      </c>
      <c r="E18" s="31" t="s">
        <v>100</v>
      </c>
      <c r="F18" s="29" t="s">
        <v>80</v>
      </c>
      <c r="G18" s="29" t="s">
        <v>80</v>
      </c>
    </row>
    <row r="19" spans="2:7" ht="15" customHeight="1">
      <c r="B19" s="132" t="s">
        <v>33</v>
      </c>
      <c r="C19" s="133"/>
      <c r="D19" s="133"/>
      <c r="E19" s="133"/>
      <c r="F19" s="133"/>
      <c r="G19" s="134"/>
    </row>
    <row r="20" spans="2:7" ht="15" customHeight="1">
      <c r="B20" s="42" t="s">
        <v>108</v>
      </c>
      <c r="C20" s="42" t="s">
        <v>109</v>
      </c>
      <c r="D20" s="29">
        <v>8</v>
      </c>
      <c r="E20" s="42" t="s">
        <v>98</v>
      </c>
      <c r="F20" s="31" t="s">
        <v>80</v>
      </c>
      <c r="G20" s="31" t="s">
        <v>80</v>
      </c>
    </row>
    <row r="21" spans="2:7" ht="15" customHeight="1">
      <c r="B21" s="42" t="s">
        <v>110</v>
      </c>
      <c r="C21" s="42" t="s">
        <v>137</v>
      </c>
      <c r="D21" s="29">
        <v>1.65</v>
      </c>
      <c r="E21" s="31" t="s">
        <v>98</v>
      </c>
      <c r="F21" s="29" t="s">
        <v>80</v>
      </c>
      <c r="G21" s="29" t="s">
        <v>80</v>
      </c>
    </row>
    <row r="22" spans="2:7" s="51" customFormat="1" ht="15" customHeight="1">
      <c r="B22" s="42" t="s">
        <v>85</v>
      </c>
      <c r="C22" s="42" t="s">
        <v>161</v>
      </c>
      <c r="D22" s="29">
        <v>25</v>
      </c>
      <c r="E22" s="52" t="s">
        <v>100</v>
      </c>
      <c r="F22" s="29">
        <v>25.25</v>
      </c>
      <c r="G22" s="29">
        <v>26.5</v>
      </c>
    </row>
    <row r="23" spans="2:7" s="64" customFormat="1" ht="15" customHeight="1">
      <c r="B23" s="42" t="s">
        <v>112</v>
      </c>
      <c r="C23" s="42" t="s">
        <v>149</v>
      </c>
      <c r="D23" s="29">
        <v>13.88</v>
      </c>
      <c r="E23" s="66" t="s">
        <v>100</v>
      </c>
      <c r="F23" s="29">
        <v>13.91</v>
      </c>
      <c r="G23" s="29">
        <v>14.1</v>
      </c>
    </row>
    <row r="24" spans="2:7" s="64" customFormat="1" ht="15" customHeight="1">
      <c r="B24" s="42" t="s">
        <v>193</v>
      </c>
      <c r="C24" s="42" t="s">
        <v>181</v>
      </c>
      <c r="D24" s="29">
        <v>58</v>
      </c>
      <c r="E24" s="66" t="s">
        <v>100</v>
      </c>
      <c r="F24" s="29">
        <v>56</v>
      </c>
      <c r="G24" s="29">
        <v>60</v>
      </c>
    </row>
    <row r="25" spans="2:7" s="64" customFormat="1" ht="15" customHeight="1">
      <c r="B25" s="42" t="s">
        <v>86</v>
      </c>
      <c r="C25" s="42" t="s">
        <v>201</v>
      </c>
      <c r="D25" s="29">
        <v>9.09</v>
      </c>
      <c r="E25" s="66" t="s">
        <v>100</v>
      </c>
      <c r="F25" s="29">
        <v>8.9499999999999993</v>
      </c>
      <c r="G25" s="29">
        <v>9.1999999999999993</v>
      </c>
    </row>
    <row r="26" spans="2:7" ht="15" customHeight="1">
      <c r="B26" s="42" t="s">
        <v>111</v>
      </c>
      <c r="C26" s="42" t="s">
        <v>156</v>
      </c>
      <c r="D26" s="29">
        <v>3.25</v>
      </c>
      <c r="E26" s="31" t="s">
        <v>100</v>
      </c>
      <c r="F26" s="29" t="s">
        <v>80</v>
      </c>
      <c r="G26" s="29" t="s">
        <v>80</v>
      </c>
    </row>
    <row r="27" spans="2:7" ht="15" customHeight="1">
      <c r="B27" s="132" t="s">
        <v>37</v>
      </c>
      <c r="C27" s="133"/>
      <c r="D27" s="133"/>
      <c r="E27" s="133"/>
      <c r="F27" s="133"/>
      <c r="G27" s="134"/>
    </row>
    <row r="28" spans="2:7" ht="15" customHeight="1">
      <c r="B28" s="42" t="s">
        <v>115</v>
      </c>
      <c r="C28" s="42" t="s">
        <v>116</v>
      </c>
      <c r="D28" s="29">
        <v>0.77</v>
      </c>
      <c r="E28" s="31" t="s">
        <v>98</v>
      </c>
      <c r="F28" s="29" t="s">
        <v>80</v>
      </c>
      <c r="G28" s="29" t="s">
        <v>80</v>
      </c>
    </row>
    <row r="29" spans="2:7" ht="15" customHeight="1">
      <c r="B29" s="42" t="s">
        <v>38</v>
      </c>
      <c r="C29" s="42" t="s">
        <v>39</v>
      </c>
      <c r="D29" s="29">
        <v>0.9</v>
      </c>
      <c r="E29" s="31" t="s">
        <v>98</v>
      </c>
      <c r="F29" s="29" t="s">
        <v>80</v>
      </c>
      <c r="G29" s="29" t="s">
        <v>80</v>
      </c>
    </row>
    <row r="30" spans="2:7" ht="15" customHeight="1">
      <c r="B30" s="42" t="s">
        <v>44</v>
      </c>
      <c r="C30" s="42" t="s">
        <v>45</v>
      </c>
      <c r="D30" s="29">
        <v>1.1499999999999999</v>
      </c>
      <c r="E30" s="31" t="s">
        <v>98</v>
      </c>
      <c r="F30" s="29" t="s">
        <v>80</v>
      </c>
      <c r="G30" s="29" t="s">
        <v>80</v>
      </c>
    </row>
    <row r="31" spans="2:7" ht="15" customHeight="1">
      <c r="B31" s="42" t="s">
        <v>114</v>
      </c>
      <c r="C31" s="42" t="s">
        <v>163</v>
      </c>
      <c r="D31" s="29">
        <v>2.4900000000000002</v>
      </c>
      <c r="E31" s="31" t="s">
        <v>98</v>
      </c>
      <c r="F31" s="29" t="s">
        <v>80</v>
      </c>
      <c r="G31" s="29" t="s">
        <v>80</v>
      </c>
    </row>
    <row r="32" spans="2:7" ht="15" customHeight="1">
      <c r="B32" s="42" t="s">
        <v>87</v>
      </c>
      <c r="C32" s="42" t="s">
        <v>184</v>
      </c>
      <c r="D32" s="29">
        <v>1.7</v>
      </c>
      <c r="E32" s="31" t="s">
        <v>98</v>
      </c>
      <c r="F32" s="29" t="s">
        <v>80</v>
      </c>
      <c r="G32" s="29" t="s">
        <v>80</v>
      </c>
    </row>
    <row r="33" spans="2:7" s="64" customFormat="1" ht="15" customHeight="1">
      <c r="B33" s="42" t="s">
        <v>118</v>
      </c>
      <c r="C33" s="42" t="s">
        <v>206</v>
      </c>
      <c r="D33" s="29">
        <v>60</v>
      </c>
      <c r="E33" s="66" t="s">
        <v>100</v>
      </c>
      <c r="F33" s="29" t="s">
        <v>80</v>
      </c>
      <c r="G33" s="29" t="s">
        <v>80</v>
      </c>
    </row>
    <row r="34" spans="2:7" s="64" customFormat="1" ht="15" customHeight="1">
      <c r="B34" s="42" t="s">
        <v>91</v>
      </c>
      <c r="C34" s="42" t="s">
        <v>190</v>
      </c>
      <c r="D34" s="29">
        <v>5.92</v>
      </c>
      <c r="E34" s="66" t="s">
        <v>100</v>
      </c>
      <c r="F34" s="29">
        <v>5.76</v>
      </c>
      <c r="G34" s="29">
        <v>5.95</v>
      </c>
    </row>
    <row r="35" spans="2:7" ht="15" customHeight="1">
      <c r="B35" s="42" t="s">
        <v>225</v>
      </c>
      <c r="C35" s="42" t="s">
        <v>226</v>
      </c>
      <c r="D35" s="29">
        <v>0.8</v>
      </c>
      <c r="E35" s="31" t="s">
        <v>100</v>
      </c>
      <c r="F35" s="29">
        <v>0.79</v>
      </c>
      <c r="G35" s="29">
        <v>0.8</v>
      </c>
    </row>
    <row r="36" spans="2:7" ht="15" customHeight="1">
      <c r="B36" s="42" t="s">
        <v>48</v>
      </c>
      <c r="C36" s="42" t="s">
        <v>179</v>
      </c>
      <c r="D36" s="29">
        <v>2.76</v>
      </c>
      <c r="E36" s="31" t="s">
        <v>100</v>
      </c>
      <c r="F36" s="29">
        <v>2.7</v>
      </c>
      <c r="G36" s="29">
        <v>3</v>
      </c>
    </row>
    <row r="37" spans="2:7" ht="15" customHeight="1">
      <c r="B37" s="42" t="s">
        <v>120</v>
      </c>
      <c r="C37" s="42" t="s">
        <v>162</v>
      </c>
      <c r="D37" s="29">
        <v>2.27</v>
      </c>
      <c r="E37" s="31" t="s">
        <v>100</v>
      </c>
      <c r="F37" s="29">
        <v>2</v>
      </c>
      <c r="G37" s="29">
        <v>2.36</v>
      </c>
    </row>
    <row r="38" spans="2:7" ht="15" customHeight="1">
      <c r="B38" s="132" t="s">
        <v>147</v>
      </c>
      <c r="C38" s="133"/>
      <c r="D38" s="133"/>
      <c r="E38" s="133"/>
      <c r="F38" s="133"/>
      <c r="G38" s="134"/>
    </row>
    <row r="39" spans="2:7" ht="15" customHeight="1">
      <c r="B39" s="42" t="s">
        <v>53</v>
      </c>
      <c r="C39" s="42" t="s">
        <v>54</v>
      </c>
      <c r="D39" s="29">
        <v>17.39</v>
      </c>
      <c r="E39" s="31" t="s">
        <v>98</v>
      </c>
      <c r="F39" s="29" t="s">
        <v>80</v>
      </c>
      <c r="G39" s="29" t="s">
        <v>80</v>
      </c>
    </row>
    <row r="40" spans="2:7" ht="15" customHeight="1">
      <c r="B40" s="42" t="s">
        <v>122</v>
      </c>
      <c r="C40" s="42" t="s">
        <v>150</v>
      </c>
      <c r="D40" s="29">
        <v>12.25</v>
      </c>
      <c r="E40" s="54" t="s">
        <v>100</v>
      </c>
      <c r="F40" s="29">
        <v>12.05</v>
      </c>
      <c r="G40" s="29">
        <v>12.95</v>
      </c>
    </row>
    <row r="41" spans="2:7" s="64" customFormat="1" ht="15" customHeight="1">
      <c r="B41" s="42" t="s">
        <v>209</v>
      </c>
      <c r="C41" s="42" t="s">
        <v>210</v>
      </c>
      <c r="D41" s="29">
        <v>32.5</v>
      </c>
      <c r="E41" s="66" t="s">
        <v>100</v>
      </c>
      <c r="F41" s="29">
        <v>30</v>
      </c>
      <c r="G41" s="29">
        <v>32.75</v>
      </c>
    </row>
    <row r="42" spans="2:7" s="64" customFormat="1" ht="15" customHeight="1">
      <c r="B42" s="42" t="s">
        <v>58</v>
      </c>
      <c r="C42" s="42" t="s">
        <v>208</v>
      </c>
      <c r="D42" s="29">
        <v>5.12</v>
      </c>
      <c r="E42" s="66" t="s">
        <v>100</v>
      </c>
      <c r="F42" s="29">
        <v>5</v>
      </c>
      <c r="G42" s="29">
        <v>5.2</v>
      </c>
    </row>
    <row r="43" spans="2:7" ht="15">
      <c r="B43" s="132" t="s">
        <v>244</v>
      </c>
      <c r="C43" s="133"/>
      <c r="D43" s="133"/>
      <c r="E43" s="133"/>
      <c r="F43" s="133"/>
      <c r="G43" s="134"/>
    </row>
    <row r="44" spans="2:7" ht="15">
      <c r="B44" s="42" t="s">
        <v>127</v>
      </c>
      <c r="C44" s="73" t="s">
        <v>227</v>
      </c>
      <c r="D44" s="29">
        <v>0.97</v>
      </c>
      <c r="E44" s="63" t="s">
        <v>100</v>
      </c>
      <c r="F44" s="29">
        <v>0.97</v>
      </c>
      <c r="G44" s="29">
        <v>0.98</v>
      </c>
    </row>
    <row r="45" spans="2:7" ht="15">
      <c r="B45" s="42" t="s">
        <v>128</v>
      </c>
      <c r="C45" s="42" t="s">
        <v>183</v>
      </c>
      <c r="D45" s="29">
        <v>0.85</v>
      </c>
      <c r="E45" s="66" t="s">
        <v>100</v>
      </c>
      <c r="F45" s="29">
        <v>0.83</v>
      </c>
      <c r="G45" s="29">
        <v>0.85</v>
      </c>
    </row>
  </sheetData>
  <mergeCells count="8">
    <mergeCell ref="B43:G43"/>
    <mergeCell ref="B38:G38"/>
    <mergeCell ref="B1:G1"/>
    <mergeCell ref="B9:G9"/>
    <mergeCell ref="B19:G19"/>
    <mergeCell ref="B27:G27"/>
    <mergeCell ref="B6:G6"/>
    <mergeCell ref="B3:G3"/>
  </mergeCells>
  <pageMargins left="0.70866141732283472" right="0" top="0.74803149606299213" bottom="0.74803149606299213" header="0" footer="0"/>
  <pageSetup scale="90" orientation="portrait" verticalDpi="15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I27"/>
  <sheetViews>
    <sheetView topLeftCell="A16" workbookViewId="0">
      <selection activeCell="I27" sqref="I27"/>
    </sheetView>
  </sheetViews>
  <sheetFormatPr defaultColWidth="18.625" defaultRowHeight="14.25"/>
  <cols>
    <col min="1" max="1" width="1.25" customWidth="1"/>
    <col min="2" max="2" width="28.75" customWidth="1"/>
    <col min="3" max="3" width="11" customWidth="1"/>
    <col min="4" max="4" width="12.75" customWidth="1"/>
    <col min="5" max="5" width="13.125" customWidth="1"/>
    <col min="6" max="6" width="35.125" customWidth="1"/>
    <col min="7" max="7" width="13.875" customWidth="1"/>
    <col min="8" max="8" width="11.25" customWidth="1"/>
    <col min="9" max="9" width="12.375" customWidth="1"/>
  </cols>
  <sheetData>
    <row r="1" spans="2:9" ht="17.100000000000001" customHeight="1">
      <c r="B1" s="155" t="s">
        <v>242</v>
      </c>
      <c r="C1" s="156"/>
      <c r="D1" s="156"/>
      <c r="E1" s="156"/>
      <c r="F1" s="156"/>
      <c r="G1" s="156"/>
      <c r="H1" s="157"/>
    </row>
    <row r="2" spans="2:9" ht="33.75" customHeight="1">
      <c r="B2" s="28" t="s">
        <v>63</v>
      </c>
      <c r="C2" s="28" t="s">
        <v>72</v>
      </c>
      <c r="D2" s="28" t="s">
        <v>73</v>
      </c>
      <c r="E2" s="28" t="s">
        <v>74</v>
      </c>
      <c r="F2" s="28" t="s">
        <v>75</v>
      </c>
      <c r="G2" s="28" t="s">
        <v>76</v>
      </c>
      <c r="H2" s="28" t="s">
        <v>77</v>
      </c>
      <c r="I2" s="28" t="s">
        <v>78</v>
      </c>
    </row>
    <row r="3" spans="2:9" ht="17.100000000000001" customHeight="1">
      <c r="B3" s="140" t="s">
        <v>212</v>
      </c>
      <c r="C3" s="141">
        <v>1.27</v>
      </c>
      <c r="D3" s="142">
        <v>40217</v>
      </c>
      <c r="E3" s="27" t="s">
        <v>213</v>
      </c>
      <c r="F3" s="143" t="s">
        <v>79</v>
      </c>
      <c r="G3" s="139" t="s">
        <v>145</v>
      </c>
      <c r="H3" s="139" t="s">
        <v>80</v>
      </c>
      <c r="I3" s="139" t="s">
        <v>80</v>
      </c>
    </row>
    <row r="4" spans="2:9" ht="17.100000000000001" customHeight="1">
      <c r="B4" s="140"/>
      <c r="C4" s="141"/>
      <c r="D4" s="139"/>
      <c r="E4" s="26" t="s">
        <v>214</v>
      </c>
      <c r="F4" s="144"/>
      <c r="G4" s="139"/>
      <c r="H4" s="139"/>
      <c r="I4" s="139"/>
    </row>
    <row r="5" spans="2:9" ht="17.100000000000001" customHeight="1">
      <c r="B5" s="143" t="s">
        <v>129</v>
      </c>
      <c r="C5" s="146">
        <v>1.35</v>
      </c>
      <c r="D5" s="149">
        <v>40678</v>
      </c>
      <c r="E5" s="149">
        <v>40685</v>
      </c>
      <c r="F5" s="25" t="s">
        <v>217</v>
      </c>
      <c r="G5" s="136" t="s">
        <v>145</v>
      </c>
      <c r="H5" s="161">
        <v>0.28100000000000003</v>
      </c>
      <c r="I5" s="158" t="s">
        <v>135</v>
      </c>
    </row>
    <row r="6" spans="2:9" ht="17.100000000000001" customHeight="1">
      <c r="B6" s="145"/>
      <c r="C6" s="147"/>
      <c r="D6" s="150"/>
      <c r="E6" s="150"/>
      <c r="F6" s="24" t="s">
        <v>79</v>
      </c>
      <c r="G6" s="137"/>
      <c r="H6" s="162"/>
      <c r="I6" s="159"/>
    </row>
    <row r="7" spans="2:9" ht="17.100000000000001" customHeight="1">
      <c r="B7" s="144"/>
      <c r="C7" s="148"/>
      <c r="D7" s="151"/>
      <c r="E7" s="151"/>
      <c r="F7" s="23" t="s">
        <v>140</v>
      </c>
      <c r="G7" s="22" t="s">
        <v>146</v>
      </c>
      <c r="H7" s="21">
        <v>0.219</v>
      </c>
      <c r="I7" s="160"/>
    </row>
    <row r="8" spans="2:9" ht="17.100000000000001" customHeight="1">
      <c r="B8" s="20" t="s">
        <v>97</v>
      </c>
      <c r="C8" s="19">
        <v>1.05</v>
      </c>
      <c r="D8" s="18">
        <v>40681</v>
      </c>
      <c r="E8" s="18">
        <v>40688</v>
      </c>
      <c r="F8" s="17" t="s">
        <v>79</v>
      </c>
      <c r="G8" s="16" t="s">
        <v>146</v>
      </c>
      <c r="H8" s="15">
        <v>0.19600000000000001</v>
      </c>
      <c r="I8" s="15" t="s">
        <v>135</v>
      </c>
    </row>
    <row r="9" spans="2:9" ht="17.100000000000001" customHeight="1">
      <c r="B9" s="20" t="s">
        <v>27</v>
      </c>
      <c r="C9" s="19">
        <v>0.85</v>
      </c>
      <c r="D9" s="18">
        <v>40682</v>
      </c>
      <c r="E9" s="18">
        <v>40689</v>
      </c>
      <c r="F9" s="17" t="s">
        <v>79</v>
      </c>
      <c r="G9" s="20" t="s">
        <v>145</v>
      </c>
      <c r="H9" s="15" t="s">
        <v>135</v>
      </c>
      <c r="I9" s="15" t="s">
        <v>135</v>
      </c>
    </row>
    <row r="10" spans="2:9" ht="17.100000000000001" customHeight="1">
      <c r="B10" s="20" t="s">
        <v>26</v>
      </c>
      <c r="C10" s="19">
        <v>0.99</v>
      </c>
      <c r="D10" s="18">
        <v>40709</v>
      </c>
      <c r="E10" s="18">
        <v>40716</v>
      </c>
      <c r="F10" s="24" t="s">
        <v>79</v>
      </c>
      <c r="G10" s="16" t="s">
        <v>146</v>
      </c>
      <c r="H10" s="14" t="s">
        <v>135</v>
      </c>
      <c r="I10" s="14" t="s">
        <v>135</v>
      </c>
    </row>
    <row r="11" spans="2:9" ht="17.100000000000001" customHeight="1">
      <c r="B11" s="143" t="s">
        <v>164</v>
      </c>
      <c r="C11" s="146">
        <v>0.81</v>
      </c>
      <c r="D11" s="149">
        <v>40812</v>
      </c>
      <c r="E11" s="149">
        <v>40805</v>
      </c>
      <c r="F11" s="25" t="s">
        <v>217</v>
      </c>
      <c r="G11" s="152" t="s">
        <v>135</v>
      </c>
      <c r="H11" s="152" t="s">
        <v>135</v>
      </c>
      <c r="I11" s="152" t="s">
        <v>135</v>
      </c>
    </row>
    <row r="12" spans="2:9" ht="17.100000000000001" customHeight="1">
      <c r="B12" s="145"/>
      <c r="C12" s="147"/>
      <c r="D12" s="150"/>
      <c r="E12" s="150"/>
      <c r="F12" s="24" t="s">
        <v>79</v>
      </c>
      <c r="G12" s="153"/>
      <c r="H12" s="153"/>
      <c r="I12" s="153"/>
    </row>
    <row r="13" spans="2:9" ht="17.100000000000001" customHeight="1">
      <c r="B13" s="144"/>
      <c r="C13" s="148"/>
      <c r="D13" s="151"/>
      <c r="E13" s="151"/>
      <c r="F13" s="23" t="s">
        <v>140</v>
      </c>
      <c r="G13" s="154"/>
      <c r="H13" s="154"/>
      <c r="I13" s="154"/>
    </row>
    <row r="14" spans="2:9" s="44" customFormat="1" ht="12" customHeight="1">
      <c r="B14" s="143" t="s">
        <v>102</v>
      </c>
      <c r="C14" s="146">
        <v>1.29</v>
      </c>
      <c r="D14" s="149">
        <v>40960</v>
      </c>
      <c r="E14" s="149">
        <v>40967</v>
      </c>
      <c r="F14" s="45" t="s">
        <v>217</v>
      </c>
      <c r="G14" s="47"/>
      <c r="H14" s="152" t="s">
        <v>135</v>
      </c>
      <c r="I14" s="152" t="s">
        <v>135</v>
      </c>
    </row>
    <row r="15" spans="2:9" s="44" customFormat="1" ht="13.5" customHeight="1">
      <c r="B15" s="145"/>
      <c r="C15" s="147"/>
      <c r="D15" s="150"/>
      <c r="E15" s="150"/>
      <c r="F15" s="48" t="s">
        <v>140</v>
      </c>
      <c r="G15" s="47" t="s">
        <v>145</v>
      </c>
      <c r="H15" s="153"/>
      <c r="I15" s="153"/>
    </row>
    <row r="16" spans="2:9" s="44" customFormat="1" ht="15" customHeight="1">
      <c r="B16" s="144"/>
      <c r="C16" s="148"/>
      <c r="D16" s="151"/>
      <c r="E16" s="151"/>
      <c r="F16" s="46" t="s">
        <v>237</v>
      </c>
      <c r="G16" s="47" t="s">
        <v>146</v>
      </c>
      <c r="H16" s="154"/>
      <c r="I16" s="154"/>
    </row>
    <row r="17" spans="2:9" ht="17.100000000000001" customHeight="1">
      <c r="B17" s="143" t="s">
        <v>103</v>
      </c>
      <c r="C17" s="146">
        <v>2.2000000000000002</v>
      </c>
      <c r="D17" s="149">
        <v>40861</v>
      </c>
      <c r="E17" s="149">
        <v>40868</v>
      </c>
      <c r="F17" s="25" t="s">
        <v>217</v>
      </c>
      <c r="G17" s="136" t="s">
        <v>80</v>
      </c>
      <c r="H17" s="136" t="s">
        <v>80</v>
      </c>
      <c r="I17" s="136" t="s">
        <v>80</v>
      </c>
    </row>
    <row r="18" spans="2:9" ht="17.100000000000001" customHeight="1">
      <c r="B18" s="145"/>
      <c r="C18" s="147"/>
      <c r="D18" s="150"/>
      <c r="E18" s="150"/>
      <c r="F18" s="24" t="s">
        <v>140</v>
      </c>
      <c r="G18" s="137"/>
      <c r="H18" s="137"/>
      <c r="I18" s="137"/>
    </row>
    <row r="19" spans="2:9" ht="17.100000000000001" customHeight="1">
      <c r="B19" s="144"/>
      <c r="C19" s="148"/>
      <c r="D19" s="151"/>
      <c r="E19" s="151"/>
      <c r="F19" s="23" t="s">
        <v>79</v>
      </c>
      <c r="G19" s="138"/>
      <c r="H19" s="138"/>
      <c r="I19" s="138"/>
    </row>
    <row r="20" spans="2:9" ht="17.100000000000001" customHeight="1">
      <c r="B20" s="143" t="s">
        <v>89</v>
      </c>
      <c r="C20" s="146">
        <v>3.61</v>
      </c>
      <c r="D20" s="149">
        <v>40794</v>
      </c>
      <c r="E20" s="149">
        <v>40801</v>
      </c>
      <c r="F20" s="25" t="s">
        <v>217</v>
      </c>
      <c r="G20" s="136" t="s">
        <v>145</v>
      </c>
      <c r="H20" s="152" t="s">
        <v>135</v>
      </c>
      <c r="I20" s="152" t="s">
        <v>135</v>
      </c>
    </row>
    <row r="21" spans="2:9" ht="17.100000000000001" customHeight="1">
      <c r="B21" s="145"/>
      <c r="C21" s="147"/>
      <c r="D21" s="150"/>
      <c r="E21" s="150"/>
      <c r="F21" s="24" t="s">
        <v>79</v>
      </c>
      <c r="G21" s="137"/>
      <c r="H21" s="153"/>
      <c r="I21" s="153"/>
    </row>
    <row r="22" spans="2:9" ht="17.100000000000001" customHeight="1">
      <c r="B22" s="144"/>
      <c r="C22" s="148"/>
      <c r="D22" s="151"/>
      <c r="E22" s="151"/>
      <c r="F22" s="23" t="s">
        <v>140</v>
      </c>
      <c r="G22" s="138"/>
      <c r="H22" s="154"/>
      <c r="I22" s="154"/>
    </row>
    <row r="23" spans="2:9" ht="17.100000000000001" customHeight="1">
      <c r="B23" s="143" t="s">
        <v>46</v>
      </c>
      <c r="C23" s="146">
        <v>3.93</v>
      </c>
      <c r="D23" s="149">
        <v>40822</v>
      </c>
      <c r="E23" s="149">
        <v>40829</v>
      </c>
      <c r="F23" s="25" t="s">
        <v>217</v>
      </c>
      <c r="G23" s="139" t="s">
        <v>145</v>
      </c>
      <c r="H23" s="152">
        <v>1</v>
      </c>
      <c r="I23" s="139" t="s">
        <v>80</v>
      </c>
    </row>
    <row r="24" spans="2:9" ht="17.100000000000001" customHeight="1">
      <c r="B24" s="144"/>
      <c r="C24" s="148"/>
      <c r="D24" s="151"/>
      <c r="E24" s="151"/>
      <c r="F24" s="24" t="s">
        <v>79</v>
      </c>
      <c r="G24" s="139"/>
      <c r="H24" s="138"/>
      <c r="I24" s="139"/>
    </row>
    <row r="25" spans="2:9" ht="17.100000000000001" customHeight="1">
      <c r="B25" s="165" t="s">
        <v>42</v>
      </c>
      <c r="C25" s="146">
        <v>0.57999999999999996</v>
      </c>
      <c r="D25" s="149">
        <v>40912</v>
      </c>
      <c r="E25" s="149">
        <v>40875</v>
      </c>
      <c r="F25" s="25" t="s">
        <v>217</v>
      </c>
      <c r="G25" s="136" t="s">
        <v>145</v>
      </c>
      <c r="H25" s="152">
        <v>0.15</v>
      </c>
      <c r="I25" s="163" t="s">
        <v>230</v>
      </c>
    </row>
    <row r="26" spans="2:9" ht="17.100000000000001" customHeight="1">
      <c r="B26" s="166"/>
      <c r="C26" s="148"/>
      <c r="D26" s="151"/>
      <c r="E26" s="151"/>
      <c r="F26" s="23" t="s">
        <v>79</v>
      </c>
      <c r="G26" s="138"/>
      <c r="H26" s="154"/>
      <c r="I26" s="164"/>
    </row>
    <row r="27" spans="2:9" ht="17.100000000000001" customHeight="1">
      <c r="B27" s="13" t="s">
        <v>56</v>
      </c>
      <c r="C27" s="12">
        <v>20.74</v>
      </c>
      <c r="D27" s="11">
        <v>40846</v>
      </c>
      <c r="E27" s="11">
        <v>40853</v>
      </c>
      <c r="F27" s="17" t="s">
        <v>79</v>
      </c>
      <c r="G27" s="10" t="s">
        <v>145</v>
      </c>
      <c r="H27" s="9">
        <v>1</v>
      </c>
      <c r="I27" s="8" t="s">
        <v>80</v>
      </c>
    </row>
  </sheetData>
  <mergeCells count="56">
    <mergeCell ref="I14:I16"/>
    <mergeCell ref="H14:H16"/>
    <mergeCell ref="B14:B16"/>
    <mergeCell ref="C14:C16"/>
    <mergeCell ref="D14:D16"/>
    <mergeCell ref="E14:E16"/>
    <mergeCell ref="H25:H26"/>
    <mergeCell ref="I25:I26"/>
    <mergeCell ref="B25:B26"/>
    <mergeCell ref="C25:C26"/>
    <mergeCell ref="D25:D26"/>
    <mergeCell ref="E25:E26"/>
    <mergeCell ref="G25:G26"/>
    <mergeCell ref="B23:B24"/>
    <mergeCell ref="I20:I22"/>
    <mergeCell ref="G23:G24"/>
    <mergeCell ref="H23:H24"/>
    <mergeCell ref="I23:I24"/>
    <mergeCell ref="E23:E24"/>
    <mergeCell ref="D23:D24"/>
    <mergeCell ref="C23:C24"/>
    <mergeCell ref="H20:H22"/>
    <mergeCell ref="B20:B22"/>
    <mergeCell ref="C20:C22"/>
    <mergeCell ref="D20:D22"/>
    <mergeCell ref="E20:E22"/>
    <mergeCell ref="G20:G22"/>
    <mergeCell ref="I5:I7"/>
    <mergeCell ref="B5:B7"/>
    <mergeCell ref="H5:H6"/>
    <mergeCell ref="G5:G6"/>
    <mergeCell ref="D5:D7"/>
    <mergeCell ref="C5:C7"/>
    <mergeCell ref="E5:E7"/>
    <mergeCell ref="B1:H1"/>
    <mergeCell ref="B11:B13"/>
    <mergeCell ref="E11:E13"/>
    <mergeCell ref="D11:D13"/>
    <mergeCell ref="C11:C13"/>
    <mergeCell ref="G11:G13"/>
    <mergeCell ref="H17:H19"/>
    <mergeCell ref="I17:I19"/>
    <mergeCell ref="H3:H4"/>
    <mergeCell ref="I3:I4"/>
    <mergeCell ref="B3:B4"/>
    <mergeCell ref="C3:C4"/>
    <mergeCell ref="D3:D4"/>
    <mergeCell ref="F3:F4"/>
    <mergeCell ref="G3:G4"/>
    <mergeCell ref="B17:B19"/>
    <mergeCell ref="C17:C19"/>
    <mergeCell ref="D17:D19"/>
    <mergeCell ref="E17:E19"/>
    <mergeCell ref="G17:G19"/>
    <mergeCell ref="I11:I13"/>
    <mergeCell ref="H11:H13"/>
  </mergeCells>
  <pageMargins left="0" right="0" top="0" bottom="0" header="0" footer="0"/>
  <pageSetup scale="85" orientation="landscape" verticalDpi="15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"/>
  <sheetViews>
    <sheetView zoomScale="110" zoomScaleNormal="110" workbookViewId="0">
      <selection activeCell="M41" sqref="M41"/>
    </sheetView>
  </sheetViews>
  <sheetFormatPr defaultRowHeight="14.25"/>
  <sheetData>
    <row r="1" spans="1:11" ht="14.25" customHeight="1">
      <c r="A1" s="167" t="s">
        <v>243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14.25" customHeight="1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</row>
  </sheetData>
  <mergeCells count="1">
    <mergeCell ref="A1:K2"/>
  </mergeCells>
  <pageMargins left="0" right="0" top="0" bottom="0" header="0" footer="0"/>
  <pageSetup scale="90" orientation="portrait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Bulletin</vt:lpstr>
      <vt:lpstr>Non Iraqis</vt:lpstr>
      <vt:lpstr>Non trading</vt:lpstr>
      <vt:lpstr>News</vt:lpstr>
      <vt:lpstr>Chart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m3tz</dc:creator>
  <cp:lastModifiedBy>rana</cp:lastModifiedBy>
  <cp:lastPrinted>2012-02-22T10:12:31Z</cp:lastPrinted>
  <dcterms:created xsi:type="dcterms:W3CDTF">2010-10-06T05:28:12Z</dcterms:created>
  <dcterms:modified xsi:type="dcterms:W3CDTF">2012-02-22T10:47:38Z</dcterms:modified>
</cp:coreProperties>
</file>